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1"/>
  <workbookPr/>
  <mc:AlternateContent xmlns:mc="http://schemas.openxmlformats.org/markup-compatibility/2006">
    <mc:Choice Requires="x15">
      <x15ac:absPath xmlns:x15ac="http://schemas.microsoft.com/office/spreadsheetml/2010/11/ac" url="https://canope.sharepoint.com/sites/ProjetENI/Documents partages/Roadbuilder/Pop up &amp; sequences/BILAN AU 29 SEPT 2023/TECHNOLOGIE 4ème/A RELIRE MD CT/SEANCE 1/Docs S1 moment 2/"/>
    </mc:Choice>
  </mc:AlternateContent>
  <xr:revisionPtr revIDLastSave="0" documentId="11_881FE251DA85186D16A78495F708CAB599A85CA1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nalys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2" i="1" l="1"/>
  <c r="C182" i="1" s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57" i="1"/>
  <c r="B157" i="1"/>
  <c r="C156" i="1" s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0" i="1"/>
  <c r="B130" i="1"/>
  <c r="C124" i="1" s="1"/>
  <c r="C129" i="1"/>
  <c r="C128" i="1"/>
  <c r="C127" i="1"/>
  <c r="C125" i="1"/>
  <c r="C120" i="1"/>
  <c r="B120" i="1"/>
  <c r="C119" i="1"/>
  <c r="C118" i="1"/>
  <c r="C117" i="1"/>
  <c r="C116" i="1"/>
  <c r="C112" i="1"/>
  <c r="B112" i="1"/>
  <c r="C111" i="1"/>
  <c r="C110" i="1"/>
  <c r="C109" i="1"/>
  <c r="C108" i="1"/>
  <c r="C107" i="1"/>
  <c r="C106" i="1"/>
  <c r="C102" i="1"/>
  <c r="C101" i="1"/>
  <c r="C100" i="1"/>
  <c r="C99" i="1"/>
  <c r="C98" i="1"/>
  <c r="C97" i="1"/>
  <c r="C93" i="1"/>
  <c r="C92" i="1"/>
  <c r="C91" i="1"/>
  <c r="C90" i="1"/>
  <c r="C89" i="1"/>
  <c r="C88" i="1"/>
  <c r="C87" i="1"/>
  <c r="C86" i="1"/>
  <c r="C85" i="1"/>
  <c r="B81" i="1"/>
  <c r="C80" i="1" s="1"/>
  <c r="C79" i="1"/>
  <c r="C77" i="1"/>
  <c r="B71" i="1"/>
  <c r="C70" i="1" s="1"/>
  <c r="C69" i="1"/>
  <c r="C67" i="1"/>
  <c r="B63" i="1"/>
  <c r="C61" i="1" s="1"/>
  <c r="C57" i="1"/>
  <c r="C55" i="1"/>
  <c r="C49" i="1"/>
  <c r="C47" i="1"/>
  <c r="C41" i="1"/>
  <c r="C39" i="1"/>
  <c r="C33" i="1"/>
  <c r="F31" i="1"/>
  <c r="F30" i="1"/>
  <c r="F29" i="1"/>
  <c r="F28" i="1"/>
  <c r="F27" i="1"/>
  <c r="C27" i="1"/>
  <c r="F26" i="1"/>
  <c r="C26" i="1"/>
  <c r="F25" i="1"/>
  <c r="C25" i="1"/>
  <c r="F24" i="1"/>
  <c r="F23" i="1"/>
  <c r="C23" i="1"/>
  <c r="F22" i="1"/>
  <c r="F21" i="1"/>
  <c r="C21" i="1"/>
  <c r="F20" i="1"/>
  <c r="C20" i="1"/>
  <c r="F19" i="1"/>
  <c r="C19" i="1"/>
  <c r="F18" i="1"/>
  <c r="C18" i="1"/>
  <c r="F17" i="1"/>
  <c r="C17" i="1"/>
  <c r="F16" i="1"/>
  <c r="C16" i="1"/>
  <c r="F15" i="1"/>
  <c r="C15" i="1"/>
  <c r="F14" i="1"/>
  <c r="C14" i="1"/>
  <c r="F13" i="1"/>
  <c r="C13" i="1"/>
  <c r="F12" i="1"/>
  <c r="C12" i="1"/>
  <c r="F11" i="1"/>
  <c r="C11" i="1"/>
  <c r="F10" i="1"/>
  <c r="C10" i="1"/>
  <c r="F9" i="1"/>
  <c r="C9" i="1"/>
  <c r="F8" i="1"/>
  <c r="C8" i="1"/>
  <c r="F7" i="1"/>
  <c r="C7" i="1"/>
  <c r="F6" i="1"/>
  <c r="C6" i="1"/>
  <c r="F5" i="1"/>
  <c r="C5" i="1"/>
  <c r="F4" i="1"/>
  <c r="C4" i="1"/>
  <c r="F3" i="1"/>
  <c r="F32" i="1" s="1"/>
  <c r="C3" i="1"/>
  <c r="G15" i="1" l="1"/>
  <c r="G16" i="1"/>
  <c r="G8" i="1"/>
  <c r="G31" i="1"/>
  <c r="G23" i="1"/>
  <c r="G7" i="1"/>
  <c r="G24" i="1"/>
  <c r="G30" i="1"/>
  <c r="G4" i="1"/>
  <c r="G22" i="1"/>
  <c r="G12" i="1"/>
  <c r="G28" i="1"/>
  <c r="G20" i="1"/>
  <c r="G25" i="1"/>
  <c r="G17" i="1"/>
  <c r="G9" i="1"/>
  <c r="G27" i="1"/>
  <c r="G32" i="1"/>
  <c r="G29" i="1"/>
  <c r="G21" i="1"/>
  <c r="G13" i="1"/>
  <c r="G5" i="1"/>
  <c r="G19" i="1"/>
  <c r="G11" i="1"/>
  <c r="G26" i="1"/>
  <c r="G3" i="1"/>
  <c r="G6" i="1"/>
  <c r="G10" i="1"/>
  <c r="G14" i="1"/>
  <c r="G18" i="1"/>
  <c r="C24" i="1"/>
  <c r="C32" i="1"/>
  <c r="C38" i="1"/>
  <c r="C46" i="1"/>
  <c r="C54" i="1"/>
  <c r="C62" i="1"/>
  <c r="C71" i="1"/>
  <c r="C81" i="1"/>
  <c r="C126" i="1"/>
  <c r="C155" i="1"/>
  <c r="C75" i="1"/>
  <c r="C22" i="1"/>
  <c r="C30" i="1"/>
  <c r="C40" i="1"/>
  <c r="C48" i="1"/>
  <c r="C56" i="1"/>
  <c r="C63" i="1"/>
  <c r="C76" i="1"/>
  <c r="C178" i="1"/>
  <c r="C179" i="1"/>
  <c r="C28" i="1"/>
  <c r="C34" i="1"/>
  <c r="C42" i="1"/>
  <c r="C50" i="1"/>
  <c r="C58" i="1"/>
  <c r="C68" i="1"/>
  <c r="C78" i="1"/>
  <c r="C180" i="1"/>
  <c r="C31" i="1"/>
  <c r="C35" i="1"/>
  <c r="C43" i="1"/>
  <c r="C51" i="1"/>
  <c r="C59" i="1"/>
  <c r="C181" i="1"/>
  <c r="C36" i="1"/>
  <c r="C44" i="1"/>
  <c r="C52" i="1"/>
  <c r="C60" i="1"/>
  <c r="C29" i="1"/>
  <c r="C37" i="1"/>
  <c r="C45" i="1"/>
  <c r="C53" i="1"/>
</calcChain>
</file>

<file path=xl/sharedStrings.xml><?xml version="1.0" encoding="utf-8"?>
<sst xmlns="http://schemas.openxmlformats.org/spreadsheetml/2006/main" count="216" uniqueCount="143">
  <si>
    <t>Commune de résidence</t>
  </si>
  <si>
    <t>Nombre</t>
  </si>
  <si>
    <t>Pourcentage</t>
  </si>
  <si>
    <t>Sablé-sur-Sarthe</t>
  </si>
  <si>
    <t>Loué</t>
  </si>
  <si>
    <t>Souligné-Flacé</t>
  </si>
  <si>
    <t>Spay</t>
  </si>
  <si>
    <t>Amné</t>
  </si>
  <si>
    <t>La Suze-sur-Sarthe</t>
  </si>
  <si>
    <t>Guécélard</t>
  </si>
  <si>
    <t>Coulans-sur-Gée</t>
  </si>
  <si>
    <t>Brûlon</t>
  </si>
  <si>
    <t>Étival-lès-le-Mans</t>
  </si>
  <si>
    <t>Fillé</t>
  </si>
  <si>
    <t>Louplande</t>
  </si>
  <si>
    <t>Vion</t>
  </si>
  <si>
    <t>Parcé-sur-Sarthe</t>
  </si>
  <si>
    <t>Souvigné-sur-Sarthe</t>
  </si>
  <si>
    <t>Crannes-en-Champagne</t>
  </si>
  <si>
    <t>Cérans-Foulletourte</t>
  </si>
  <si>
    <t>Brains-sur-Gée</t>
  </si>
  <si>
    <t>Auvers-le-Hamon</t>
  </si>
  <si>
    <t>Solesmes</t>
  </si>
  <si>
    <t>Mareil-en-Champagne</t>
  </si>
  <si>
    <t>Poillé-sur-Vègre</t>
  </si>
  <si>
    <t>Précigné</t>
  </si>
  <si>
    <t>Chantenay-Villedieu</t>
  </si>
  <si>
    <t>Malicorne-sur-Sarthe</t>
  </si>
  <si>
    <t>Noyen-sur-Sarthe</t>
  </si>
  <si>
    <t>Joué-en-Charnie</t>
  </si>
  <si>
    <t>Juigné-sur-Sarthe</t>
  </si>
  <si>
    <t>Courtillers</t>
  </si>
  <si>
    <t>Autres</t>
  </si>
  <si>
    <t>Fercé-sur-Sarthe</t>
  </si>
  <si>
    <t>Total général</t>
  </si>
  <si>
    <t>Mézeray</t>
  </si>
  <si>
    <t>Parigné-le-Pôlin</t>
  </si>
  <si>
    <t>Roézé-sur-Sarthe</t>
  </si>
  <si>
    <t>Saint-Pierre-des-Bois</t>
  </si>
  <si>
    <t>Vallon-sur-Gée</t>
  </si>
  <si>
    <t>Auvers-sous-Montfaucon</t>
  </si>
  <si>
    <t>Chemiré-le-Gaudin</t>
  </si>
  <si>
    <t>Chevillé</t>
  </si>
  <si>
    <t>Fontenay-sur-Vègre</t>
  </si>
  <si>
    <t>Pincé</t>
  </si>
  <si>
    <t>Pirmil</t>
  </si>
  <si>
    <t>Saint-Denis-d'Orques</t>
  </si>
  <si>
    <t>Viré-en-Champagne</t>
  </si>
  <si>
    <t>Arnage</t>
  </si>
  <si>
    <t>Asnières-sur-Vègre</t>
  </si>
  <si>
    <t>Avessé</t>
  </si>
  <si>
    <t>Avoise</t>
  </si>
  <si>
    <t>Bouessay</t>
  </si>
  <si>
    <t>Chemiré-en-Charnie</t>
  </si>
  <si>
    <t>Saint-Ouen-en-Champagne</t>
  </si>
  <si>
    <t>Voivres-lès-le-Mans</t>
  </si>
  <si>
    <t>Chassillé</t>
  </si>
  <si>
    <t>Épineu-le-Chevreuil</t>
  </si>
  <si>
    <t>Le Mans</t>
  </si>
  <si>
    <t>Longnes</t>
  </si>
  <si>
    <t>Fay</t>
  </si>
  <si>
    <t>La Flèche</t>
  </si>
  <si>
    <t>Morannes-sur-Sarthe</t>
  </si>
  <si>
    <t>Saint-Christophe-en-Champagne</t>
  </si>
  <si>
    <t>Tassillé</t>
  </si>
  <si>
    <t>Age</t>
  </si>
  <si>
    <t>Moins de 18 ans</t>
  </si>
  <si>
    <t>De 18 à 29 ans</t>
  </si>
  <si>
    <t>De 30 à 64 ans</t>
  </si>
  <si>
    <t>65 ans et plus</t>
  </si>
  <si>
    <t>Situation actuelle</t>
  </si>
  <si>
    <t>Actif avec un emploi</t>
  </si>
  <si>
    <t>Actif à la recherche d’un emploi</t>
  </si>
  <si>
    <t>Elève/Etudiant</t>
  </si>
  <si>
    <t>Retraité</t>
  </si>
  <si>
    <t>Personne au foyer</t>
  </si>
  <si>
    <t>Autre</t>
  </si>
  <si>
    <t>Mode utilisé vers l'activité principale</t>
  </si>
  <si>
    <t>Voiture personnelle</t>
  </si>
  <si>
    <t>Covoiturage</t>
  </si>
  <si>
    <t>Moto/scooter</t>
  </si>
  <si>
    <t>Transports en commun</t>
  </si>
  <si>
    <t>Vélo</t>
  </si>
  <si>
    <t>Marche</t>
  </si>
  <si>
    <t>Moyen de micromobilité</t>
  </si>
  <si>
    <t>Mode d'accès aux transports collectifs</t>
  </si>
  <si>
    <t>Fréquence d'utilisation du vélo</t>
  </si>
  <si>
    <t>Tous les jours ou presque</t>
  </si>
  <si>
    <t>Plusieurs fois par semaine</t>
  </si>
  <si>
    <t>Une fois par semaine</t>
  </si>
  <si>
    <t>Au moins une fois par mois</t>
  </si>
  <si>
    <t>De manière saisonnière ou ponctuelle (ex : par beau temps)</t>
  </si>
  <si>
    <t>Jamais</t>
  </si>
  <si>
    <t>Sentiment de sécurité</t>
  </si>
  <si>
    <t>Pas du tout en sécurité</t>
  </si>
  <si>
    <t>Plutôt pas en sécurité</t>
  </si>
  <si>
    <t>Plutôt en sécurité</t>
  </si>
  <si>
    <t>Très en sécurité</t>
  </si>
  <si>
    <t>Niveau de satisfaction</t>
  </si>
  <si>
    <t>Ils sont inexistants</t>
  </si>
  <si>
    <t>Pas du tout satisfait(e)</t>
  </si>
  <si>
    <t>Pas satisfait(e)</t>
  </si>
  <si>
    <t>Plutôt satisfait(e)</t>
  </si>
  <si>
    <t>Très satisfait(e)</t>
  </si>
  <si>
    <t>Non concerné(e)</t>
  </si>
  <si>
    <t>Freins à la pratique du vélo</t>
  </si>
  <si>
    <t>Les itinéraires que vous empruntez ne sont pas adaptés au vélo</t>
  </si>
  <si>
    <t>Le trafic routier ou le comportement des automobilistes est gênant (véhicules trop nombreux ou trop rapides)</t>
  </si>
  <si>
    <t>La durée de vos trajets est trop importante</t>
  </si>
  <si>
    <t>Vous transportez des courses ou d’autres biens matériels avec vous</t>
  </si>
  <si>
    <t>Vous emmenez des passagers avec vous (ex : des enfants)</t>
  </si>
  <si>
    <t>Il est plus confortable d’utiliser un autre mode de déplacement</t>
  </si>
  <si>
    <t>Vous n’avez pas de vélo à disposition</t>
  </si>
  <si>
    <t>Vos trajets comportent des pentes trop importantes</t>
  </si>
  <si>
    <t>La météo ne vous le permet pas</t>
  </si>
  <si>
    <t>Difficultés physiques</t>
  </si>
  <si>
    <t>Il est difficile de stationner votre vélo</t>
  </si>
  <si>
    <t>Vous craignez le risque de vol du vélo</t>
  </si>
  <si>
    <t>Vous avez besoin d’un véhicule motorisé pour d’autres déplacements dans la journée</t>
  </si>
  <si>
    <t>Vous réalisez déjà tous vos déplacements à vélo</t>
  </si>
  <si>
    <t>Les itinéraires ne sont pas bien indiqués (ex : panneaux)</t>
  </si>
  <si>
    <t>Il y a un ou des obstacles infranchissables sur vos trajets habituels</t>
  </si>
  <si>
    <t>Disposition à pratiquer davantage le vélo</t>
  </si>
  <si>
    <t>Oui</t>
  </si>
  <si>
    <t>Non</t>
  </si>
  <si>
    <t>Attentes d'améliorations pour le vélo</t>
  </si>
  <si>
    <t>Créer des itinéraires cyclables sécurisés (voies vertes, pistes cyclables…)</t>
  </si>
  <si>
    <t>Aides financières (ex : achat de vélos…)</t>
  </si>
  <si>
    <t>Une signalisation routière dédiée aux cyclistes</t>
  </si>
  <si>
    <t>Sécurisation des abords de votre lieu de travail / lieu d'études</t>
  </si>
  <si>
    <t>Stationnement vélo à proximité des principales destinations (équipements, commerces…)</t>
  </si>
  <si>
    <t>Davantage de zones de circulation apaisée (zones 30 et zones 20)</t>
  </si>
  <si>
    <t>Services pour les vélos (ex : location, réparation…)</t>
  </si>
  <si>
    <t>Mesures de mobilité mises en place par votre employeur (ex : Forfait mobilité durable)</t>
  </si>
  <si>
    <t>Stationnement vélo au niveau des gares et des principaux arrêts de bus</t>
  </si>
  <si>
    <t>Stationnement vélo à l’intérieur de votre lieu de travail / lieu d'études</t>
  </si>
  <si>
    <t xml:space="preserve">Évènements sur la mobilité et essais de vélos </t>
  </si>
  <si>
    <t>Formation à la pratique du vélo sur votre lieu de travail / lieu d'études ou autre</t>
  </si>
  <si>
    <t>Profils d'utilisateurs du vélo</t>
  </si>
  <si>
    <t>Utilisateurs réguliers</t>
  </si>
  <si>
    <t>Utilisateurs occasionnels</t>
  </si>
  <si>
    <t>Utilisateurs ponctuels ou non-utilisateurs motivés</t>
  </si>
  <si>
    <t>Utilisateurs ponctuels ou non-utilisateurs non motivés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</si>
</sst>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 &quot;%"/>
    <numFmt numFmtId="165" formatCode="0.0%"/>
  </numFmts>
  <fonts count="2">
    <font>
      <sz val="10"/>
      <color indexed="8"/>
      <name val="Arial"/>
    </font>
    <font>
      <b/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7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fillId="0" borderId="0" applyNumberFormat="0" applyFill="0" applyBorder="0" applyProtection="0"/>
  </cellStyleXfs>
  <cellXfs count="19">
    <xf numFmtId="0" fontId="0" fillId="0" borderId="0" xfId="0"/>
    <xf numFmtId="0" fontId="0" fillId="0" borderId="0" xfId="0" applyNumberFormat="1"/>
    <xf numFmtId="0" fontId="0" fillId="0" borderId="1" xfId="0" applyBorder="1"/>
    <xf numFmtId="0" fontId="0" fillId="0" borderId="2" xfId="0" applyBorder="1"/>
    <xf numFmtId="49" fontId="1" fillId="2" borderId="3" xfId="0" applyNumberFormat="1" applyFont="1" applyFill="1" applyBorder="1" applyAlignment="1">
      <alignment horizontal="left"/>
    </xf>
    <xf numFmtId="49" fontId="1" fillId="2" borderId="3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49" fontId="0" fillId="0" borderId="3" xfId="0" applyNumberFormat="1" applyBorder="1" applyAlignment="1">
      <alignment horizontal="left"/>
    </xf>
    <xf numFmtId="0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49" fontId="1" fillId="0" borderId="3" xfId="0" applyNumberFormat="1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0" fillId="0" borderId="6" xfId="0" applyBorder="1"/>
    <xf numFmtId="49" fontId="0" fillId="0" borderId="3" xfId="0" applyNumberFormat="1" applyBorder="1"/>
    <xf numFmtId="49" fontId="1" fillId="0" borderId="3" xfId="0" applyNumberFormat="1" applyFont="1" applyBorder="1"/>
    <xf numFmtId="2" fontId="0" fillId="0" borderId="2" xfId="0" applyNumberFormat="1" applyBorder="1"/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2C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2"/>
  <sheetViews>
    <sheetView showGridLines="0" tabSelected="1" workbookViewId="0"/>
  </sheetViews>
  <sheetFormatPr defaultColWidth="10.42578125" defaultRowHeight="12" customHeight="1"/>
  <cols>
    <col min="1" max="1" width="46.42578125" style="1" customWidth="1"/>
    <col min="2" max="2" width="10.42578125" style="1" customWidth="1"/>
    <col min="3" max="3" width="12.42578125" style="1" customWidth="1"/>
    <col min="4" max="4" width="10.42578125" style="1" customWidth="1"/>
    <col min="5" max="5" width="23" style="1" customWidth="1"/>
    <col min="6" max="6" width="12.42578125" style="1" customWidth="1"/>
    <col min="7" max="13" width="10.42578125" style="1" customWidth="1"/>
    <col min="14" max="14" width="23" style="1" customWidth="1"/>
    <col min="15" max="17" width="10.42578125" style="1" customWidth="1"/>
    <col min="18" max="16384" width="10.42578125" style="1"/>
  </cols>
  <sheetData>
    <row r="1" spans="1:16" ht="13.7" customHeight="1">
      <c r="A1" s="2"/>
      <c r="B1" s="2"/>
      <c r="C1" s="2"/>
      <c r="D1" s="3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</row>
    <row r="2" spans="1:16" ht="13.7" customHeight="1">
      <c r="A2" s="4" t="s">
        <v>0</v>
      </c>
      <c r="B2" s="5" t="s">
        <v>1</v>
      </c>
      <c r="C2" s="5" t="s">
        <v>2</v>
      </c>
      <c r="D2" s="6"/>
      <c r="E2" s="4" t="s">
        <v>0</v>
      </c>
      <c r="F2" s="5" t="s">
        <v>1</v>
      </c>
      <c r="G2" s="5" t="s">
        <v>2</v>
      </c>
      <c r="H2" s="7"/>
      <c r="I2" s="3"/>
      <c r="J2" s="3"/>
      <c r="K2" s="3"/>
      <c r="L2" s="3"/>
      <c r="M2" s="3"/>
      <c r="N2" s="3"/>
      <c r="O2" s="3"/>
      <c r="P2" s="3"/>
    </row>
    <row r="3" spans="1:16" ht="13.7" customHeight="1">
      <c r="A3" s="8" t="s">
        <v>3</v>
      </c>
      <c r="B3" s="9">
        <v>85</v>
      </c>
      <c r="C3" s="10">
        <f t="shared" ref="C3:C34" si="0">B3/$B$63</f>
        <v>0.11675824175824176</v>
      </c>
      <c r="D3" s="6"/>
      <c r="E3" s="8" t="s">
        <v>3</v>
      </c>
      <c r="F3" s="9">
        <f t="shared" ref="F3:F30" si="1">B3</f>
        <v>85</v>
      </c>
      <c r="G3" s="10">
        <f t="shared" ref="G3:G32" si="2">F3/$F$32</f>
        <v>0.11675824175824176</v>
      </c>
      <c r="H3" s="7"/>
      <c r="I3" s="3"/>
      <c r="J3" s="3"/>
      <c r="K3" s="3"/>
      <c r="L3" s="3"/>
      <c r="M3" s="3"/>
      <c r="N3" s="3"/>
      <c r="O3" s="3"/>
      <c r="P3" s="3"/>
    </row>
    <row r="4" spans="1:16" ht="13.7" customHeight="1">
      <c r="A4" s="8" t="s">
        <v>4</v>
      </c>
      <c r="B4" s="9">
        <v>57</v>
      </c>
      <c r="C4" s="10">
        <f t="shared" si="0"/>
        <v>7.8296703296703296E-2</v>
      </c>
      <c r="D4" s="6"/>
      <c r="E4" s="8" t="s">
        <v>4</v>
      </c>
      <c r="F4" s="9">
        <f t="shared" si="1"/>
        <v>57</v>
      </c>
      <c r="G4" s="10">
        <f t="shared" si="2"/>
        <v>7.8296703296703296E-2</v>
      </c>
      <c r="H4" s="7"/>
      <c r="I4" s="3"/>
      <c r="J4" s="3"/>
      <c r="K4" s="3"/>
      <c r="L4" s="3"/>
      <c r="M4" s="3"/>
      <c r="N4" s="3"/>
      <c r="O4" s="3"/>
      <c r="P4" s="3"/>
    </row>
    <row r="5" spans="1:16" ht="13.7" customHeight="1">
      <c r="A5" s="8" t="s">
        <v>5</v>
      </c>
      <c r="B5" s="9">
        <v>47</v>
      </c>
      <c r="C5" s="10">
        <f t="shared" si="0"/>
        <v>6.4560439560439567E-2</v>
      </c>
      <c r="D5" s="6"/>
      <c r="E5" s="8" t="s">
        <v>5</v>
      </c>
      <c r="F5" s="9">
        <f t="shared" si="1"/>
        <v>47</v>
      </c>
      <c r="G5" s="10">
        <f t="shared" si="2"/>
        <v>6.4560439560439567E-2</v>
      </c>
      <c r="H5" s="7"/>
      <c r="I5" s="3"/>
      <c r="J5" s="3"/>
      <c r="K5" s="3"/>
      <c r="L5" s="3"/>
      <c r="M5" s="3"/>
      <c r="N5" s="3"/>
      <c r="O5" s="3"/>
      <c r="P5" s="3"/>
    </row>
    <row r="6" spans="1:16" ht="13.7" customHeight="1">
      <c r="A6" s="8" t="s">
        <v>6</v>
      </c>
      <c r="B6" s="9">
        <v>41</v>
      </c>
      <c r="C6" s="10">
        <f t="shared" si="0"/>
        <v>5.631868131868132E-2</v>
      </c>
      <c r="D6" s="6"/>
      <c r="E6" s="8" t="s">
        <v>6</v>
      </c>
      <c r="F6" s="9">
        <f t="shared" si="1"/>
        <v>41</v>
      </c>
      <c r="G6" s="10">
        <f t="shared" si="2"/>
        <v>5.631868131868132E-2</v>
      </c>
      <c r="H6" s="7"/>
      <c r="I6" s="3"/>
      <c r="J6" s="3"/>
      <c r="K6" s="3"/>
      <c r="L6" s="3"/>
      <c r="M6" s="3"/>
      <c r="N6" s="3"/>
      <c r="O6" s="3"/>
      <c r="P6" s="3"/>
    </row>
    <row r="7" spans="1:16" ht="13.7" customHeight="1">
      <c r="A7" s="8" t="s">
        <v>7</v>
      </c>
      <c r="B7" s="9">
        <v>37</v>
      </c>
      <c r="C7" s="10">
        <f t="shared" si="0"/>
        <v>5.0824175824175824E-2</v>
      </c>
      <c r="D7" s="6"/>
      <c r="E7" s="8" t="s">
        <v>7</v>
      </c>
      <c r="F7" s="9">
        <f t="shared" si="1"/>
        <v>37</v>
      </c>
      <c r="G7" s="10">
        <f t="shared" si="2"/>
        <v>5.0824175824175824E-2</v>
      </c>
      <c r="H7" s="7"/>
      <c r="I7" s="3"/>
      <c r="J7" s="3"/>
      <c r="K7" s="3"/>
      <c r="L7" s="3"/>
      <c r="M7" s="3"/>
      <c r="N7" s="3"/>
      <c r="O7" s="3"/>
      <c r="P7" s="3"/>
    </row>
    <row r="8" spans="1:16" ht="13.7" customHeight="1">
      <c r="A8" s="8" t="s">
        <v>8</v>
      </c>
      <c r="B8" s="9">
        <v>36</v>
      </c>
      <c r="C8" s="10">
        <f t="shared" si="0"/>
        <v>4.9450549450549448E-2</v>
      </c>
      <c r="D8" s="6"/>
      <c r="E8" s="8" t="s">
        <v>8</v>
      </c>
      <c r="F8" s="9">
        <f t="shared" si="1"/>
        <v>36</v>
      </c>
      <c r="G8" s="10">
        <f t="shared" si="2"/>
        <v>4.9450549450549448E-2</v>
      </c>
      <c r="H8" s="7"/>
      <c r="I8" s="3"/>
      <c r="J8" s="3"/>
      <c r="K8" s="3"/>
      <c r="L8" s="3"/>
      <c r="M8" s="3"/>
      <c r="N8" s="3"/>
      <c r="O8" s="3"/>
      <c r="P8" s="3"/>
    </row>
    <row r="9" spans="1:16" ht="13.7" customHeight="1">
      <c r="A9" s="8" t="s">
        <v>9</v>
      </c>
      <c r="B9" s="9">
        <v>30</v>
      </c>
      <c r="C9" s="10">
        <f t="shared" si="0"/>
        <v>4.1208791208791208E-2</v>
      </c>
      <c r="D9" s="6"/>
      <c r="E9" s="8" t="s">
        <v>9</v>
      </c>
      <c r="F9" s="9">
        <f t="shared" si="1"/>
        <v>30</v>
      </c>
      <c r="G9" s="10">
        <f t="shared" si="2"/>
        <v>4.1208791208791208E-2</v>
      </c>
      <c r="H9" s="7"/>
      <c r="I9" s="3"/>
      <c r="J9" s="3"/>
      <c r="K9" s="3"/>
      <c r="L9" s="3"/>
      <c r="M9" s="3"/>
      <c r="N9" s="3"/>
      <c r="O9" s="3"/>
      <c r="P9" s="3"/>
    </row>
    <row r="10" spans="1:16" ht="13.7" customHeight="1">
      <c r="A10" s="8" t="s">
        <v>10</v>
      </c>
      <c r="B10" s="9">
        <v>26</v>
      </c>
      <c r="C10" s="10">
        <f t="shared" si="0"/>
        <v>3.5714285714285712E-2</v>
      </c>
      <c r="D10" s="6"/>
      <c r="E10" s="8" t="s">
        <v>10</v>
      </c>
      <c r="F10" s="9">
        <f t="shared" si="1"/>
        <v>26</v>
      </c>
      <c r="G10" s="10">
        <f t="shared" si="2"/>
        <v>3.5714285714285712E-2</v>
      </c>
      <c r="H10" s="7"/>
      <c r="I10" s="3"/>
      <c r="J10" s="3"/>
      <c r="K10" s="3"/>
      <c r="L10" s="3"/>
      <c r="M10" s="3"/>
      <c r="N10" s="3"/>
      <c r="O10" s="3"/>
      <c r="P10" s="3"/>
    </row>
    <row r="11" spans="1:16" ht="13.7" customHeight="1">
      <c r="A11" s="8" t="s">
        <v>11</v>
      </c>
      <c r="B11" s="9">
        <v>22</v>
      </c>
      <c r="C11" s="10">
        <f t="shared" si="0"/>
        <v>3.021978021978022E-2</v>
      </c>
      <c r="D11" s="6"/>
      <c r="E11" s="8" t="s">
        <v>11</v>
      </c>
      <c r="F11" s="9">
        <f t="shared" si="1"/>
        <v>22</v>
      </c>
      <c r="G11" s="10">
        <f t="shared" si="2"/>
        <v>3.021978021978022E-2</v>
      </c>
      <c r="H11" s="7"/>
      <c r="I11" s="3"/>
      <c r="J11" s="3"/>
      <c r="K11" s="3"/>
      <c r="L11" s="3"/>
      <c r="M11" s="3"/>
      <c r="N11" s="3"/>
      <c r="O11" s="3"/>
      <c r="P11" s="3"/>
    </row>
    <row r="12" spans="1:16" ht="13.7" customHeight="1">
      <c r="A12" s="8" t="s">
        <v>12</v>
      </c>
      <c r="B12" s="9">
        <v>21</v>
      </c>
      <c r="C12" s="10">
        <f t="shared" si="0"/>
        <v>2.8846153846153848E-2</v>
      </c>
      <c r="D12" s="6"/>
      <c r="E12" s="8" t="s">
        <v>12</v>
      </c>
      <c r="F12" s="9">
        <f t="shared" si="1"/>
        <v>21</v>
      </c>
      <c r="G12" s="10">
        <f t="shared" si="2"/>
        <v>2.8846153846153848E-2</v>
      </c>
      <c r="H12" s="7"/>
      <c r="I12" s="3"/>
      <c r="J12" s="3"/>
      <c r="K12" s="3"/>
      <c r="L12" s="3"/>
      <c r="M12" s="3"/>
      <c r="N12" s="3"/>
      <c r="O12" s="3"/>
      <c r="P12" s="3"/>
    </row>
    <row r="13" spans="1:16" ht="13.7" customHeight="1">
      <c r="A13" s="8" t="s">
        <v>13</v>
      </c>
      <c r="B13" s="9">
        <v>19</v>
      </c>
      <c r="C13" s="10">
        <f t="shared" si="0"/>
        <v>2.60989010989011E-2</v>
      </c>
      <c r="D13" s="6"/>
      <c r="E13" s="8" t="s">
        <v>13</v>
      </c>
      <c r="F13" s="9">
        <f t="shared" si="1"/>
        <v>19</v>
      </c>
      <c r="G13" s="10">
        <f t="shared" si="2"/>
        <v>2.60989010989011E-2</v>
      </c>
      <c r="H13" s="7"/>
      <c r="I13" s="3"/>
      <c r="J13" s="3"/>
      <c r="K13" s="3"/>
      <c r="L13" s="3"/>
      <c r="M13" s="3"/>
      <c r="N13" s="3"/>
      <c r="O13" s="3"/>
      <c r="P13" s="3"/>
    </row>
    <row r="14" spans="1:16" ht="13.7" customHeight="1">
      <c r="A14" s="8" t="s">
        <v>14</v>
      </c>
      <c r="B14" s="9">
        <v>17</v>
      </c>
      <c r="C14" s="10">
        <f t="shared" si="0"/>
        <v>2.3351648351648352E-2</v>
      </c>
      <c r="D14" s="6"/>
      <c r="E14" s="8" t="s">
        <v>14</v>
      </c>
      <c r="F14" s="9">
        <f t="shared" si="1"/>
        <v>17</v>
      </c>
      <c r="G14" s="10">
        <f t="shared" si="2"/>
        <v>2.3351648351648352E-2</v>
      </c>
      <c r="H14" s="7"/>
      <c r="I14" s="3"/>
      <c r="J14" s="3"/>
      <c r="K14" s="3"/>
      <c r="L14" s="3"/>
      <c r="M14" s="3"/>
      <c r="N14" s="3"/>
      <c r="O14" s="3"/>
      <c r="P14" s="3"/>
    </row>
    <row r="15" spans="1:16" ht="13.7" customHeight="1">
      <c r="A15" s="8" t="s">
        <v>15</v>
      </c>
      <c r="B15" s="9">
        <v>17</v>
      </c>
      <c r="C15" s="10">
        <f t="shared" si="0"/>
        <v>2.3351648351648352E-2</v>
      </c>
      <c r="D15" s="6"/>
      <c r="E15" s="8" t="s">
        <v>15</v>
      </c>
      <c r="F15" s="9">
        <f t="shared" si="1"/>
        <v>17</v>
      </c>
      <c r="G15" s="10">
        <f t="shared" si="2"/>
        <v>2.3351648351648352E-2</v>
      </c>
      <c r="H15" s="7"/>
      <c r="I15" s="3"/>
      <c r="J15" s="3"/>
      <c r="K15" s="3"/>
      <c r="L15" s="3"/>
      <c r="M15" s="3"/>
      <c r="N15" s="3"/>
      <c r="O15" s="3"/>
      <c r="P15" s="3"/>
    </row>
    <row r="16" spans="1:16" ht="13.7" customHeight="1">
      <c r="A16" s="8" t="s">
        <v>16</v>
      </c>
      <c r="B16" s="9">
        <v>15</v>
      </c>
      <c r="C16" s="10">
        <f t="shared" si="0"/>
        <v>2.0604395604395604E-2</v>
      </c>
      <c r="D16" s="6"/>
      <c r="E16" s="8" t="s">
        <v>16</v>
      </c>
      <c r="F16" s="9">
        <f t="shared" si="1"/>
        <v>15</v>
      </c>
      <c r="G16" s="10">
        <f t="shared" si="2"/>
        <v>2.0604395604395604E-2</v>
      </c>
      <c r="H16" s="7"/>
      <c r="I16" s="3"/>
      <c r="J16" s="3"/>
      <c r="K16" s="3"/>
      <c r="L16" s="3"/>
      <c r="M16" s="3"/>
      <c r="N16" s="3"/>
      <c r="O16" s="3"/>
      <c r="P16" s="3"/>
    </row>
    <row r="17" spans="1:16" ht="13.7" customHeight="1">
      <c r="A17" s="8" t="s">
        <v>17</v>
      </c>
      <c r="B17" s="9">
        <v>15</v>
      </c>
      <c r="C17" s="10">
        <f t="shared" si="0"/>
        <v>2.0604395604395604E-2</v>
      </c>
      <c r="D17" s="6"/>
      <c r="E17" s="8" t="s">
        <v>17</v>
      </c>
      <c r="F17" s="9">
        <f t="shared" si="1"/>
        <v>15</v>
      </c>
      <c r="G17" s="10">
        <f t="shared" si="2"/>
        <v>2.0604395604395604E-2</v>
      </c>
      <c r="H17" s="7"/>
      <c r="I17" s="3"/>
      <c r="J17" s="3"/>
      <c r="K17" s="3"/>
      <c r="L17" s="3"/>
      <c r="M17" s="3"/>
      <c r="N17" s="3"/>
      <c r="O17" s="3"/>
      <c r="P17" s="3"/>
    </row>
    <row r="18" spans="1:16" ht="13.7" customHeight="1">
      <c r="A18" s="8" t="s">
        <v>18</v>
      </c>
      <c r="B18" s="9">
        <v>14</v>
      </c>
      <c r="C18" s="10">
        <f t="shared" si="0"/>
        <v>1.9230769230769232E-2</v>
      </c>
      <c r="D18" s="6"/>
      <c r="E18" s="8" t="s">
        <v>18</v>
      </c>
      <c r="F18" s="9">
        <f t="shared" si="1"/>
        <v>14</v>
      </c>
      <c r="G18" s="10">
        <f t="shared" si="2"/>
        <v>1.9230769230769232E-2</v>
      </c>
      <c r="H18" s="7"/>
      <c r="I18" s="3"/>
      <c r="J18" s="3"/>
      <c r="K18" s="3"/>
      <c r="L18" s="3"/>
      <c r="M18" s="3"/>
      <c r="N18" s="3"/>
      <c r="O18" s="3"/>
      <c r="P18" s="3"/>
    </row>
    <row r="19" spans="1:16" ht="13.7" customHeight="1">
      <c r="A19" s="8" t="s">
        <v>19</v>
      </c>
      <c r="B19" s="9">
        <v>13</v>
      </c>
      <c r="C19" s="10">
        <f t="shared" si="0"/>
        <v>1.7857142857142856E-2</v>
      </c>
      <c r="D19" s="6"/>
      <c r="E19" s="8" t="s">
        <v>19</v>
      </c>
      <c r="F19" s="9">
        <f t="shared" si="1"/>
        <v>13</v>
      </c>
      <c r="G19" s="10">
        <f t="shared" si="2"/>
        <v>1.7857142857142856E-2</v>
      </c>
      <c r="H19" s="7"/>
      <c r="I19" s="3"/>
      <c r="J19" s="3"/>
      <c r="K19" s="3"/>
      <c r="L19" s="3"/>
      <c r="M19" s="3"/>
      <c r="N19" s="3"/>
      <c r="O19" s="3"/>
      <c r="P19" s="3"/>
    </row>
    <row r="20" spans="1:16" ht="13.7" customHeight="1">
      <c r="A20" s="8" t="s">
        <v>20</v>
      </c>
      <c r="B20" s="9">
        <v>12</v>
      </c>
      <c r="C20" s="10">
        <f t="shared" si="0"/>
        <v>1.6483516483516484E-2</v>
      </c>
      <c r="D20" s="6"/>
      <c r="E20" s="8" t="s">
        <v>20</v>
      </c>
      <c r="F20" s="9">
        <f t="shared" si="1"/>
        <v>12</v>
      </c>
      <c r="G20" s="10">
        <f t="shared" si="2"/>
        <v>1.6483516483516484E-2</v>
      </c>
      <c r="H20" s="7"/>
      <c r="I20" s="3"/>
      <c r="J20" s="3"/>
      <c r="K20" s="3"/>
      <c r="L20" s="3"/>
      <c r="M20" s="3"/>
      <c r="N20" s="3"/>
      <c r="O20" s="3"/>
      <c r="P20" s="3"/>
    </row>
    <row r="21" spans="1:16" ht="13.7" customHeight="1">
      <c r="A21" s="8" t="s">
        <v>21</v>
      </c>
      <c r="B21" s="9">
        <v>11</v>
      </c>
      <c r="C21" s="10">
        <f t="shared" si="0"/>
        <v>1.510989010989011E-2</v>
      </c>
      <c r="D21" s="6"/>
      <c r="E21" s="8" t="s">
        <v>21</v>
      </c>
      <c r="F21" s="9">
        <f t="shared" si="1"/>
        <v>11</v>
      </c>
      <c r="G21" s="10">
        <f t="shared" si="2"/>
        <v>1.510989010989011E-2</v>
      </c>
      <c r="H21" s="7"/>
      <c r="I21" s="3"/>
      <c r="J21" s="3"/>
      <c r="K21" s="3"/>
      <c r="L21" s="3"/>
      <c r="M21" s="3"/>
      <c r="N21" s="3"/>
      <c r="O21" s="3"/>
      <c r="P21" s="3"/>
    </row>
    <row r="22" spans="1:16" ht="13.7" customHeight="1">
      <c r="A22" s="8" t="s">
        <v>22</v>
      </c>
      <c r="B22" s="9">
        <v>11</v>
      </c>
      <c r="C22" s="10">
        <f t="shared" si="0"/>
        <v>1.510989010989011E-2</v>
      </c>
      <c r="D22" s="6"/>
      <c r="E22" s="8" t="s">
        <v>22</v>
      </c>
      <c r="F22" s="9">
        <f t="shared" si="1"/>
        <v>11</v>
      </c>
      <c r="G22" s="10">
        <f t="shared" si="2"/>
        <v>1.510989010989011E-2</v>
      </c>
      <c r="H22" s="7"/>
      <c r="I22" s="3"/>
      <c r="J22" s="3"/>
      <c r="K22" s="3"/>
      <c r="L22" s="3"/>
      <c r="M22" s="3"/>
      <c r="N22" s="3"/>
      <c r="O22" s="3"/>
      <c r="P22" s="3"/>
    </row>
    <row r="23" spans="1:16" ht="13.7" customHeight="1">
      <c r="A23" s="8" t="s">
        <v>23</v>
      </c>
      <c r="B23" s="9">
        <v>10</v>
      </c>
      <c r="C23" s="11">
        <f t="shared" si="0"/>
        <v>1.3736263736263736E-2</v>
      </c>
      <c r="D23" s="6"/>
      <c r="E23" s="8" t="s">
        <v>23</v>
      </c>
      <c r="F23" s="9">
        <f t="shared" si="1"/>
        <v>10</v>
      </c>
      <c r="G23" s="10">
        <f t="shared" si="2"/>
        <v>1.3736263736263736E-2</v>
      </c>
      <c r="H23" s="7"/>
      <c r="I23" s="3"/>
      <c r="J23" s="3"/>
      <c r="K23" s="3"/>
      <c r="L23" s="3"/>
      <c r="M23" s="3"/>
      <c r="N23" s="3"/>
      <c r="O23" s="3"/>
      <c r="P23" s="3"/>
    </row>
    <row r="24" spans="1:16" ht="13.7" customHeight="1">
      <c r="A24" s="8" t="s">
        <v>24</v>
      </c>
      <c r="B24" s="9">
        <v>10</v>
      </c>
      <c r="C24" s="11">
        <f t="shared" si="0"/>
        <v>1.3736263736263736E-2</v>
      </c>
      <c r="D24" s="6"/>
      <c r="E24" s="8" t="s">
        <v>24</v>
      </c>
      <c r="F24" s="9">
        <f t="shared" si="1"/>
        <v>10</v>
      </c>
      <c r="G24" s="10">
        <f t="shared" si="2"/>
        <v>1.3736263736263736E-2</v>
      </c>
      <c r="H24" s="7"/>
      <c r="I24" s="3"/>
      <c r="J24" s="3"/>
      <c r="K24" s="3"/>
      <c r="L24" s="3"/>
      <c r="M24" s="3"/>
      <c r="N24" s="3"/>
      <c r="O24" s="3"/>
      <c r="P24" s="3"/>
    </row>
    <row r="25" spans="1:16" ht="13.7" customHeight="1">
      <c r="A25" s="8" t="s">
        <v>25</v>
      </c>
      <c r="B25" s="9">
        <v>10</v>
      </c>
      <c r="C25" s="11">
        <f t="shared" si="0"/>
        <v>1.3736263736263736E-2</v>
      </c>
      <c r="D25" s="6"/>
      <c r="E25" s="8" t="s">
        <v>25</v>
      </c>
      <c r="F25" s="9">
        <f t="shared" si="1"/>
        <v>10</v>
      </c>
      <c r="G25" s="10">
        <f t="shared" si="2"/>
        <v>1.3736263736263736E-2</v>
      </c>
      <c r="H25" s="7"/>
      <c r="I25" s="3"/>
      <c r="J25" s="3"/>
      <c r="K25" s="3"/>
      <c r="L25" s="3"/>
      <c r="M25" s="3"/>
      <c r="N25" s="3"/>
      <c r="O25" s="3"/>
      <c r="P25" s="3"/>
    </row>
    <row r="26" spans="1:16" ht="13.7" customHeight="1">
      <c r="A26" s="8" t="s">
        <v>26</v>
      </c>
      <c r="B26" s="9">
        <v>9</v>
      </c>
      <c r="C26" s="11">
        <f t="shared" si="0"/>
        <v>1.2362637362637362E-2</v>
      </c>
      <c r="D26" s="6"/>
      <c r="E26" s="8" t="s">
        <v>26</v>
      </c>
      <c r="F26" s="9">
        <f t="shared" si="1"/>
        <v>9</v>
      </c>
      <c r="G26" s="10">
        <f t="shared" si="2"/>
        <v>1.2362637362637362E-2</v>
      </c>
      <c r="H26" s="7"/>
      <c r="I26" s="3"/>
      <c r="J26" s="3"/>
      <c r="K26" s="3"/>
      <c r="L26" s="3"/>
      <c r="M26" s="3"/>
      <c r="N26" s="3"/>
      <c r="O26" s="3"/>
      <c r="P26" s="3"/>
    </row>
    <row r="27" spans="1:16" ht="13.7" customHeight="1">
      <c r="A27" s="8" t="s">
        <v>27</v>
      </c>
      <c r="B27" s="9">
        <v>9</v>
      </c>
      <c r="C27" s="11">
        <f t="shared" si="0"/>
        <v>1.2362637362637362E-2</v>
      </c>
      <c r="D27" s="6"/>
      <c r="E27" s="8" t="s">
        <v>27</v>
      </c>
      <c r="F27" s="9">
        <f t="shared" si="1"/>
        <v>9</v>
      </c>
      <c r="G27" s="10">
        <f t="shared" si="2"/>
        <v>1.2362637362637362E-2</v>
      </c>
      <c r="H27" s="7"/>
      <c r="I27" s="3"/>
      <c r="J27" s="3"/>
      <c r="K27" s="3"/>
      <c r="L27" s="3"/>
      <c r="M27" s="3"/>
      <c r="N27" s="3"/>
      <c r="O27" s="3"/>
      <c r="P27" s="3"/>
    </row>
    <row r="28" spans="1:16" ht="13.7" customHeight="1">
      <c r="A28" s="8" t="s">
        <v>28</v>
      </c>
      <c r="B28" s="9">
        <v>9</v>
      </c>
      <c r="C28" s="11">
        <f t="shared" si="0"/>
        <v>1.2362637362637362E-2</v>
      </c>
      <c r="D28" s="6"/>
      <c r="E28" s="8" t="s">
        <v>28</v>
      </c>
      <c r="F28" s="9">
        <f t="shared" si="1"/>
        <v>9</v>
      </c>
      <c r="G28" s="10">
        <f t="shared" si="2"/>
        <v>1.2362637362637362E-2</v>
      </c>
      <c r="H28" s="7"/>
      <c r="I28" s="3"/>
      <c r="J28" s="3"/>
      <c r="K28" s="3"/>
      <c r="L28" s="3"/>
      <c r="M28" s="3"/>
      <c r="N28" s="3"/>
      <c r="O28" s="3"/>
      <c r="P28" s="3"/>
    </row>
    <row r="29" spans="1:16" ht="13.7" customHeight="1">
      <c r="A29" s="8" t="s">
        <v>29</v>
      </c>
      <c r="B29" s="9">
        <v>8</v>
      </c>
      <c r="C29" s="11">
        <f t="shared" si="0"/>
        <v>1.098901098901099E-2</v>
      </c>
      <c r="D29" s="6"/>
      <c r="E29" s="8" t="s">
        <v>29</v>
      </c>
      <c r="F29" s="9">
        <f t="shared" si="1"/>
        <v>8</v>
      </c>
      <c r="G29" s="10">
        <f t="shared" si="2"/>
        <v>1.098901098901099E-2</v>
      </c>
      <c r="H29" s="7"/>
      <c r="I29" s="3"/>
      <c r="J29" s="3"/>
      <c r="K29" s="3"/>
      <c r="L29" s="3"/>
      <c r="M29" s="3"/>
      <c r="N29" s="3"/>
      <c r="O29" s="3"/>
      <c r="P29" s="3"/>
    </row>
    <row r="30" spans="1:16" ht="13.7" customHeight="1">
      <c r="A30" s="8" t="s">
        <v>30</v>
      </c>
      <c r="B30" s="9">
        <v>8</v>
      </c>
      <c r="C30" s="11">
        <f t="shared" si="0"/>
        <v>1.098901098901099E-2</v>
      </c>
      <c r="D30" s="6"/>
      <c r="E30" s="8" t="s">
        <v>30</v>
      </c>
      <c r="F30" s="9">
        <f t="shared" si="1"/>
        <v>8</v>
      </c>
      <c r="G30" s="10">
        <f t="shared" si="2"/>
        <v>1.098901098901099E-2</v>
      </c>
      <c r="H30" s="7"/>
      <c r="I30" s="3"/>
      <c r="J30" s="3"/>
      <c r="K30" s="3"/>
      <c r="L30" s="3"/>
      <c r="M30" s="3"/>
      <c r="N30" s="3"/>
      <c r="O30" s="3"/>
      <c r="P30" s="3"/>
    </row>
    <row r="31" spans="1:16" ht="13.7" customHeight="1">
      <c r="A31" s="8" t="s">
        <v>31</v>
      </c>
      <c r="B31" s="9">
        <v>6</v>
      </c>
      <c r="C31" s="11">
        <f t="shared" si="0"/>
        <v>8.241758241758242E-3</v>
      </c>
      <c r="D31" s="6"/>
      <c r="E31" s="8" t="s">
        <v>32</v>
      </c>
      <c r="F31" s="9">
        <f>SUM(B31:B62)</f>
        <v>109</v>
      </c>
      <c r="G31" s="10">
        <f t="shared" si="2"/>
        <v>0.14972527472527472</v>
      </c>
      <c r="H31" s="7"/>
      <c r="I31" s="3"/>
      <c r="J31" s="3"/>
      <c r="K31" s="3"/>
      <c r="L31" s="3"/>
      <c r="M31" s="3"/>
      <c r="N31" s="3"/>
      <c r="O31" s="3"/>
      <c r="P31" s="3"/>
    </row>
    <row r="32" spans="1:16" ht="13.7" customHeight="1">
      <c r="A32" s="8" t="s">
        <v>33</v>
      </c>
      <c r="B32" s="9">
        <v>6</v>
      </c>
      <c r="C32" s="11">
        <f t="shared" si="0"/>
        <v>8.241758241758242E-3</v>
      </c>
      <c r="D32" s="6"/>
      <c r="E32" s="12" t="s">
        <v>34</v>
      </c>
      <c r="F32" s="13">
        <f>SUM(F3:F31)</f>
        <v>728</v>
      </c>
      <c r="G32" s="14">
        <f t="shared" si="2"/>
        <v>1</v>
      </c>
      <c r="H32" s="7"/>
      <c r="I32" s="3"/>
      <c r="J32" s="3"/>
      <c r="K32" s="3"/>
      <c r="L32" s="3"/>
      <c r="M32" s="3"/>
      <c r="N32" s="3"/>
      <c r="O32" s="3"/>
      <c r="P32" s="3"/>
    </row>
    <row r="33" spans="1:16" ht="13.7" customHeight="1">
      <c r="A33" s="8" t="s">
        <v>35</v>
      </c>
      <c r="B33" s="9">
        <v>6</v>
      </c>
      <c r="C33" s="11">
        <f t="shared" si="0"/>
        <v>8.241758241758242E-3</v>
      </c>
      <c r="D33" s="7"/>
      <c r="E33" s="15"/>
      <c r="F33" s="15"/>
      <c r="G33" s="15"/>
      <c r="H33" s="3"/>
      <c r="I33" s="3"/>
      <c r="J33" s="3"/>
      <c r="K33" s="3"/>
      <c r="L33" s="3"/>
      <c r="M33" s="3"/>
      <c r="N33" s="3"/>
      <c r="O33" s="3"/>
      <c r="P33" s="3"/>
    </row>
    <row r="34" spans="1:16" ht="13.7" customHeight="1">
      <c r="A34" s="8" t="s">
        <v>36</v>
      </c>
      <c r="B34" s="9">
        <v>6</v>
      </c>
      <c r="C34" s="11">
        <f t="shared" si="0"/>
        <v>8.241758241758242E-3</v>
      </c>
      <c r="D34" s="7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13.7" customHeight="1">
      <c r="A35" s="8" t="s">
        <v>37</v>
      </c>
      <c r="B35" s="9">
        <v>6</v>
      </c>
      <c r="C35" s="11">
        <f t="shared" ref="C35:C66" si="3">B35/$B$63</f>
        <v>8.241758241758242E-3</v>
      </c>
      <c r="D35" s="7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13.7" customHeight="1">
      <c r="A36" s="8" t="s">
        <v>38</v>
      </c>
      <c r="B36" s="9">
        <v>5</v>
      </c>
      <c r="C36" s="11">
        <f t="shared" si="3"/>
        <v>6.868131868131868E-3</v>
      </c>
      <c r="D36" s="7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13.7" customHeight="1">
      <c r="A37" s="8" t="s">
        <v>39</v>
      </c>
      <c r="B37" s="9">
        <v>5</v>
      </c>
      <c r="C37" s="11">
        <f t="shared" si="3"/>
        <v>6.868131868131868E-3</v>
      </c>
      <c r="D37" s="7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13.7" customHeight="1">
      <c r="A38" s="8" t="s">
        <v>40</v>
      </c>
      <c r="B38" s="9">
        <v>4</v>
      </c>
      <c r="C38" s="11">
        <f t="shared" si="3"/>
        <v>5.4945054945054949E-3</v>
      </c>
      <c r="D38" s="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13.7" customHeight="1">
      <c r="A39" s="8" t="s">
        <v>41</v>
      </c>
      <c r="B39" s="9">
        <v>4</v>
      </c>
      <c r="C39" s="11">
        <f t="shared" si="3"/>
        <v>5.4945054945054949E-3</v>
      </c>
      <c r="D39" s="7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13.7" customHeight="1">
      <c r="A40" s="8" t="s">
        <v>42</v>
      </c>
      <c r="B40" s="9">
        <v>4</v>
      </c>
      <c r="C40" s="11">
        <f t="shared" si="3"/>
        <v>5.4945054945054949E-3</v>
      </c>
      <c r="D40" s="7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13.7" customHeight="1">
      <c r="A41" s="8" t="s">
        <v>43</v>
      </c>
      <c r="B41" s="9">
        <v>4</v>
      </c>
      <c r="C41" s="11">
        <f t="shared" si="3"/>
        <v>5.4945054945054949E-3</v>
      </c>
      <c r="D41" s="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13.7" customHeight="1">
      <c r="A42" s="8" t="s">
        <v>44</v>
      </c>
      <c r="B42" s="9">
        <v>4</v>
      </c>
      <c r="C42" s="11">
        <f t="shared" si="3"/>
        <v>5.4945054945054949E-3</v>
      </c>
      <c r="D42" s="7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13.7" customHeight="1">
      <c r="A43" s="8" t="s">
        <v>45</v>
      </c>
      <c r="B43" s="9">
        <v>4</v>
      </c>
      <c r="C43" s="11">
        <f t="shared" si="3"/>
        <v>5.4945054945054949E-3</v>
      </c>
      <c r="D43" s="7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3.7" customHeight="1">
      <c r="A44" s="8" t="s">
        <v>46</v>
      </c>
      <c r="B44" s="9">
        <v>4</v>
      </c>
      <c r="C44" s="11">
        <f t="shared" si="3"/>
        <v>5.4945054945054949E-3</v>
      </c>
      <c r="D44" s="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13.7" customHeight="1">
      <c r="A45" s="8" t="s">
        <v>47</v>
      </c>
      <c r="B45" s="9">
        <v>4</v>
      </c>
      <c r="C45" s="11">
        <f t="shared" si="3"/>
        <v>5.4945054945054949E-3</v>
      </c>
      <c r="D45" s="7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13.7" customHeight="1">
      <c r="A46" s="8" t="s">
        <v>48</v>
      </c>
      <c r="B46" s="9">
        <v>3</v>
      </c>
      <c r="C46" s="11">
        <f t="shared" si="3"/>
        <v>4.120879120879121E-3</v>
      </c>
      <c r="D46" s="7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13.7" customHeight="1">
      <c r="A47" s="8" t="s">
        <v>49</v>
      </c>
      <c r="B47" s="9">
        <v>3</v>
      </c>
      <c r="C47" s="11">
        <f t="shared" si="3"/>
        <v>4.120879120879121E-3</v>
      </c>
      <c r="D47" s="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3.7" customHeight="1">
      <c r="A48" s="8" t="s">
        <v>50</v>
      </c>
      <c r="B48" s="9">
        <v>3</v>
      </c>
      <c r="C48" s="11">
        <f t="shared" si="3"/>
        <v>4.120879120879121E-3</v>
      </c>
      <c r="D48" s="7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3.7" customHeight="1">
      <c r="A49" s="8" t="s">
        <v>51</v>
      </c>
      <c r="B49" s="9">
        <v>3</v>
      </c>
      <c r="C49" s="11">
        <f t="shared" si="3"/>
        <v>4.120879120879121E-3</v>
      </c>
      <c r="D49" s="7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13.7" customHeight="1">
      <c r="A50" s="8" t="s">
        <v>52</v>
      </c>
      <c r="B50" s="9">
        <v>3</v>
      </c>
      <c r="C50" s="11">
        <f t="shared" si="3"/>
        <v>4.120879120879121E-3</v>
      </c>
      <c r="D50" s="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13.7" customHeight="1">
      <c r="A51" s="8" t="s">
        <v>53</v>
      </c>
      <c r="B51" s="9">
        <v>3</v>
      </c>
      <c r="C51" s="11">
        <f t="shared" si="3"/>
        <v>4.120879120879121E-3</v>
      </c>
      <c r="D51" s="7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13.7" customHeight="1">
      <c r="A52" s="8" t="s">
        <v>54</v>
      </c>
      <c r="B52" s="9">
        <v>3</v>
      </c>
      <c r="C52" s="11">
        <f t="shared" si="3"/>
        <v>4.120879120879121E-3</v>
      </c>
      <c r="D52" s="7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13.7" customHeight="1">
      <c r="A53" s="8" t="s">
        <v>55</v>
      </c>
      <c r="B53" s="9">
        <v>3</v>
      </c>
      <c r="C53" s="11">
        <f t="shared" si="3"/>
        <v>4.120879120879121E-3</v>
      </c>
      <c r="D53" s="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13.7" customHeight="1">
      <c r="A54" s="8" t="s">
        <v>56</v>
      </c>
      <c r="B54" s="9">
        <v>2</v>
      </c>
      <c r="C54" s="11">
        <f t="shared" si="3"/>
        <v>2.7472527472527475E-3</v>
      </c>
      <c r="D54" s="7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13.7" customHeight="1">
      <c r="A55" s="8" t="s">
        <v>57</v>
      </c>
      <c r="B55" s="9">
        <v>2</v>
      </c>
      <c r="C55" s="11">
        <f t="shared" si="3"/>
        <v>2.7472527472527475E-3</v>
      </c>
      <c r="D55" s="7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13.7" customHeight="1">
      <c r="A56" s="8" t="s">
        <v>58</v>
      </c>
      <c r="B56" s="9">
        <v>2</v>
      </c>
      <c r="C56" s="11">
        <f t="shared" si="3"/>
        <v>2.7472527472527475E-3</v>
      </c>
      <c r="D56" s="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13.7" customHeight="1">
      <c r="A57" s="8" t="s">
        <v>59</v>
      </c>
      <c r="B57" s="9">
        <v>2</v>
      </c>
      <c r="C57" s="11">
        <f t="shared" si="3"/>
        <v>2.7472527472527475E-3</v>
      </c>
      <c r="D57" s="7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13.7" customHeight="1">
      <c r="A58" s="8" t="s">
        <v>60</v>
      </c>
      <c r="B58" s="9">
        <v>1</v>
      </c>
      <c r="C58" s="11">
        <f t="shared" si="3"/>
        <v>1.3736263736263737E-3</v>
      </c>
      <c r="D58" s="7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13.7" customHeight="1">
      <c r="A59" s="8" t="s">
        <v>61</v>
      </c>
      <c r="B59" s="9">
        <v>1</v>
      </c>
      <c r="C59" s="11">
        <f t="shared" si="3"/>
        <v>1.3736263736263737E-3</v>
      </c>
      <c r="D59" s="7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13.7" customHeight="1">
      <c r="A60" s="8" t="s">
        <v>62</v>
      </c>
      <c r="B60" s="9">
        <v>1</v>
      </c>
      <c r="C60" s="11">
        <f t="shared" si="3"/>
        <v>1.3736263736263737E-3</v>
      </c>
      <c r="D60" s="7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  <row r="61" spans="1:16" ht="13.7" customHeight="1">
      <c r="A61" s="8" t="s">
        <v>63</v>
      </c>
      <c r="B61" s="9">
        <v>1</v>
      </c>
      <c r="C61" s="11">
        <f t="shared" si="3"/>
        <v>1.3736263736263737E-3</v>
      </c>
      <c r="D61" s="7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ht="13.7" customHeight="1">
      <c r="A62" s="8" t="s">
        <v>64</v>
      </c>
      <c r="B62" s="9">
        <v>1</v>
      </c>
      <c r="C62" s="11">
        <f t="shared" si="3"/>
        <v>1.3736263736263737E-3</v>
      </c>
      <c r="D62" s="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ht="13.7" customHeight="1">
      <c r="A63" s="12" t="s">
        <v>34</v>
      </c>
      <c r="B63" s="13">
        <f>SUM(B3:B62)</f>
        <v>728</v>
      </c>
      <c r="C63" s="14">
        <f t="shared" si="3"/>
        <v>1</v>
      </c>
      <c r="D63" s="7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ht="13.7" customHeight="1">
      <c r="A64" s="15"/>
      <c r="B64" s="15"/>
      <c r="C64" s="15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16" ht="13.7" customHeight="1">
      <c r="A65" s="2"/>
      <c r="B65" s="2"/>
      <c r="C65" s="2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</row>
    <row r="66" spans="1:16" ht="13.7" customHeight="1">
      <c r="A66" s="4" t="s">
        <v>65</v>
      </c>
      <c r="B66" s="5" t="s">
        <v>1</v>
      </c>
      <c r="C66" s="5" t="s">
        <v>2</v>
      </c>
      <c r="D66" s="7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</row>
    <row r="67" spans="1:16" ht="13.7" customHeight="1">
      <c r="A67" s="8" t="s">
        <v>66</v>
      </c>
      <c r="B67" s="9">
        <v>7</v>
      </c>
      <c r="C67" s="10">
        <f>B67/$B$71</f>
        <v>9.6153846153846159E-3</v>
      </c>
      <c r="D67" s="7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</row>
    <row r="68" spans="1:16" ht="13.7" customHeight="1">
      <c r="A68" s="8" t="s">
        <v>67</v>
      </c>
      <c r="B68" s="9">
        <v>64</v>
      </c>
      <c r="C68" s="10">
        <f>B68/$B$71</f>
        <v>8.7912087912087919E-2</v>
      </c>
      <c r="D68" s="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</row>
    <row r="69" spans="1:16" ht="13.7" customHeight="1">
      <c r="A69" s="8" t="s">
        <v>68</v>
      </c>
      <c r="B69" s="9">
        <v>561</v>
      </c>
      <c r="C69" s="10">
        <f>B69/$B$71</f>
        <v>0.77060439560439564</v>
      </c>
      <c r="D69" s="7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</row>
    <row r="70" spans="1:16" ht="13.7" customHeight="1">
      <c r="A70" s="8" t="s">
        <v>69</v>
      </c>
      <c r="B70" s="9">
        <v>96</v>
      </c>
      <c r="C70" s="10">
        <f>B70/$B$71</f>
        <v>0.13186813186813187</v>
      </c>
      <c r="D70" s="7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</row>
    <row r="71" spans="1:16" ht="13.7" customHeight="1">
      <c r="A71" s="12" t="s">
        <v>34</v>
      </c>
      <c r="B71" s="13">
        <f>SUM(B67:B70)</f>
        <v>728</v>
      </c>
      <c r="C71" s="14">
        <f>B71/$B$71</f>
        <v>1</v>
      </c>
      <c r="D71" s="7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</row>
    <row r="72" spans="1:16" ht="13.7" customHeight="1">
      <c r="A72" s="15"/>
      <c r="B72" s="15"/>
      <c r="C72" s="15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</row>
    <row r="73" spans="1:16" ht="13.7" customHeight="1">
      <c r="A73" s="2"/>
      <c r="B73" s="2"/>
      <c r="C73" s="2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</row>
    <row r="74" spans="1:16" ht="13.7" customHeight="1">
      <c r="A74" s="4" t="s">
        <v>70</v>
      </c>
      <c r="B74" s="5" t="s">
        <v>1</v>
      </c>
      <c r="C74" s="5" t="s">
        <v>2</v>
      </c>
      <c r="D74" s="7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</row>
    <row r="75" spans="1:16" ht="13.7" customHeight="1">
      <c r="A75" s="8" t="s">
        <v>71</v>
      </c>
      <c r="B75" s="9">
        <v>536</v>
      </c>
      <c r="C75" s="10">
        <f t="shared" ref="C75:C81" si="4">B75/$B$81</f>
        <v>0.7496503496503496</v>
      </c>
      <c r="D75" s="7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</row>
    <row r="76" spans="1:16" ht="13.7" customHeight="1">
      <c r="A76" s="8" t="s">
        <v>72</v>
      </c>
      <c r="B76" s="9">
        <v>21</v>
      </c>
      <c r="C76" s="10">
        <f t="shared" si="4"/>
        <v>2.937062937062937E-2</v>
      </c>
      <c r="D76" s="7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</row>
    <row r="77" spans="1:16" ht="13.7" customHeight="1">
      <c r="A77" s="8" t="s">
        <v>73</v>
      </c>
      <c r="B77" s="9">
        <v>17</v>
      </c>
      <c r="C77" s="10">
        <f t="shared" si="4"/>
        <v>2.3776223776223775E-2</v>
      </c>
      <c r="D77" s="7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</row>
    <row r="78" spans="1:16" ht="13.7" customHeight="1">
      <c r="A78" s="8" t="s">
        <v>74</v>
      </c>
      <c r="B78" s="9">
        <v>113</v>
      </c>
      <c r="C78" s="10">
        <f t="shared" si="4"/>
        <v>0.15804195804195803</v>
      </c>
      <c r="D78" s="7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</row>
    <row r="79" spans="1:16" ht="13.7" customHeight="1">
      <c r="A79" s="8" t="s">
        <v>75</v>
      </c>
      <c r="B79" s="9">
        <v>9</v>
      </c>
      <c r="C79" s="10">
        <f t="shared" si="4"/>
        <v>1.2587412587412588E-2</v>
      </c>
      <c r="D79" s="7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</row>
    <row r="80" spans="1:16" ht="13.7" customHeight="1">
      <c r="A80" s="8" t="s">
        <v>76</v>
      </c>
      <c r="B80" s="9">
        <v>19</v>
      </c>
      <c r="C80" s="10">
        <f t="shared" si="4"/>
        <v>2.6573426573426574E-2</v>
      </c>
      <c r="D80" s="7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</row>
    <row r="81" spans="1:16" ht="13.7" customHeight="1">
      <c r="A81" s="12" t="s">
        <v>34</v>
      </c>
      <c r="B81" s="13">
        <f>SUM(B75:B80)</f>
        <v>715</v>
      </c>
      <c r="C81" s="14">
        <f t="shared" si="4"/>
        <v>1</v>
      </c>
      <c r="D81" s="7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</row>
    <row r="82" spans="1:16" ht="13.7" customHeight="1">
      <c r="A82" s="15"/>
      <c r="B82" s="15"/>
      <c r="C82" s="15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</row>
    <row r="83" spans="1:16" ht="13.7" customHeight="1">
      <c r="A83" s="2"/>
      <c r="B83" s="2"/>
      <c r="C83" s="2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</row>
    <row r="84" spans="1:16" ht="13.7" customHeight="1">
      <c r="A84" s="4" t="s">
        <v>77</v>
      </c>
      <c r="B84" s="5" t="s">
        <v>1</v>
      </c>
      <c r="C84" s="5" t="s">
        <v>2</v>
      </c>
      <c r="D84" s="7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</row>
    <row r="85" spans="1:16" ht="13.7" customHeight="1">
      <c r="A85" s="16" t="s">
        <v>78</v>
      </c>
      <c r="B85" s="9">
        <v>586</v>
      </c>
      <c r="C85" s="10">
        <f t="shared" ref="C85:C93" si="5">B85/$B$93</f>
        <v>0.83954154727793695</v>
      </c>
      <c r="D85" s="7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</row>
    <row r="86" spans="1:16" ht="13.7" customHeight="1">
      <c r="A86" s="16" t="s">
        <v>79</v>
      </c>
      <c r="B86" s="9">
        <v>27</v>
      </c>
      <c r="C86" s="10">
        <f t="shared" si="5"/>
        <v>3.8681948424068767E-2</v>
      </c>
      <c r="D86" s="7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</row>
    <row r="87" spans="1:16" ht="13.7" customHeight="1">
      <c r="A87" s="16" t="s">
        <v>80</v>
      </c>
      <c r="B87" s="9">
        <v>11</v>
      </c>
      <c r="C87" s="10">
        <f t="shared" si="5"/>
        <v>1.5759312320916905E-2</v>
      </c>
      <c r="D87" s="7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</row>
    <row r="88" spans="1:16" ht="13.7" customHeight="1">
      <c r="A88" s="16" t="s">
        <v>81</v>
      </c>
      <c r="B88" s="9">
        <v>51</v>
      </c>
      <c r="C88" s="10">
        <f t="shared" si="5"/>
        <v>7.3065902578796568E-2</v>
      </c>
      <c r="D88" s="7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</row>
    <row r="89" spans="1:16" ht="13.7" customHeight="1">
      <c r="A89" s="16" t="s">
        <v>82</v>
      </c>
      <c r="B89" s="9">
        <v>88</v>
      </c>
      <c r="C89" s="10">
        <f t="shared" si="5"/>
        <v>0.12607449856733524</v>
      </c>
      <c r="D89" s="7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</row>
    <row r="90" spans="1:16" ht="13.7" customHeight="1">
      <c r="A90" s="16" t="s">
        <v>83</v>
      </c>
      <c r="B90" s="9">
        <v>86</v>
      </c>
      <c r="C90" s="10">
        <f t="shared" si="5"/>
        <v>0.12320916905444126</v>
      </c>
      <c r="D90" s="7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</row>
    <row r="91" spans="1:16" ht="13.7" customHeight="1">
      <c r="A91" s="16" t="s">
        <v>84</v>
      </c>
      <c r="B91" s="9">
        <v>15</v>
      </c>
      <c r="C91" s="10">
        <f t="shared" si="5"/>
        <v>2.148997134670487E-2</v>
      </c>
      <c r="D91" s="7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</row>
    <row r="92" spans="1:16" ht="13.7" customHeight="1">
      <c r="A92" s="16" t="s">
        <v>76</v>
      </c>
      <c r="B92" s="9">
        <v>14</v>
      </c>
      <c r="C92" s="10">
        <f t="shared" si="5"/>
        <v>2.0057306590257881E-2</v>
      </c>
      <c r="D92" s="7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</row>
    <row r="93" spans="1:16" ht="13.7" customHeight="1">
      <c r="A93" s="12" t="s">
        <v>34</v>
      </c>
      <c r="B93" s="13">
        <v>698</v>
      </c>
      <c r="C93" s="14">
        <f t="shared" si="5"/>
        <v>1</v>
      </c>
      <c r="D93" s="7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</row>
    <row r="94" spans="1:16" ht="13.7" customHeight="1">
      <c r="A94" s="15"/>
      <c r="B94" s="15"/>
      <c r="C94" s="15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</row>
    <row r="95" spans="1:16" ht="13.7" customHeight="1">
      <c r="A95" s="2"/>
      <c r="B95" s="2"/>
      <c r="C95" s="2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</row>
    <row r="96" spans="1:16" ht="13.7" customHeight="1">
      <c r="A96" s="4" t="s">
        <v>85</v>
      </c>
      <c r="B96" s="5" t="s">
        <v>1</v>
      </c>
      <c r="C96" s="5" t="s">
        <v>2</v>
      </c>
      <c r="D96" s="7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</row>
    <row r="97" spans="1:16" ht="13.7" customHeight="1">
      <c r="A97" s="16" t="s">
        <v>78</v>
      </c>
      <c r="B97" s="9">
        <v>25</v>
      </c>
      <c r="C97" s="10">
        <f t="shared" ref="C97:C102" si="6">B97/$B$102</f>
        <v>0.49019607843137253</v>
      </c>
      <c r="D97" s="7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</row>
    <row r="98" spans="1:16" ht="13.7" customHeight="1">
      <c r="A98" s="16" t="s">
        <v>79</v>
      </c>
      <c r="B98" s="9">
        <v>4</v>
      </c>
      <c r="C98" s="10">
        <f t="shared" si="6"/>
        <v>7.8431372549019607E-2</v>
      </c>
      <c r="D98" s="7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</row>
    <row r="99" spans="1:16" ht="13.7" customHeight="1">
      <c r="A99" s="16" t="s">
        <v>82</v>
      </c>
      <c r="B99" s="9">
        <v>12</v>
      </c>
      <c r="C99" s="10">
        <f t="shared" si="6"/>
        <v>0.23529411764705882</v>
      </c>
      <c r="D99" s="7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</row>
    <row r="100" spans="1:16" ht="13.7" customHeight="1">
      <c r="A100" s="16" t="s">
        <v>83</v>
      </c>
      <c r="B100" s="9">
        <v>17</v>
      </c>
      <c r="C100" s="10">
        <f t="shared" si="6"/>
        <v>0.33333333333333331</v>
      </c>
      <c r="D100" s="7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</row>
    <row r="101" spans="1:16" ht="13.7" customHeight="1">
      <c r="A101" s="16" t="s">
        <v>76</v>
      </c>
      <c r="B101" s="9">
        <v>3</v>
      </c>
      <c r="C101" s="10">
        <f t="shared" si="6"/>
        <v>5.8823529411764705E-2</v>
      </c>
      <c r="D101" s="7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</row>
    <row r="102" spans="1:16" ht="13.7" customHeight="1">
      <c r="A102" s="12" t="s">
        <v>34</v>
      </c>
      <c r="B102" s="13">
        <v>51</v>
      </c>
      <c r="C102" s="14">
        <f t="shared" si="6"/>
        <v>1</v>
      </c>
      <c r="D102" s="7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</row>
    <row r="103" spans="1:16" ht="13.7" customHeight="1">
      <c r="A103" s="15"/>
      <c r="B103" s="15"/>
      <c r="C103" s="15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</row>
    <row r="104" spans="1:16" ht="13.7" customHeight="1">
      <c r="A104" s="2"/>
      <c r="B104" s="2"/>
      <c r="C104" s="2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</row>
    <row r="105" spans="1:16" ht="13.7" customHeight="1">
      <c r="A105" s="4" t="s">
        <v>86</v>
      </c>
      <c r="B105" s="5" t="s">
        <v>1</v>
      </c>
      <c r="C105" s="5" t="s">
        <v>2</v>
      </c>
      <c r="D105" s="7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</row>
    <row r="106" spans="1:16" ht="13.7" customHeight="1">
      <c r="A106" s="16" t="s">
        <v>87</v>
      </c>
      <c r="B106" s="9">
        <v>34</v>
      </c>
      <c r="C106" s="10">
        <f t="shared" ref="C106:C112" si="7">B106/$B$112</f>
        <v>5.8319039451114926E-2</v>
      </c>
      <c r="D106" s="7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</row>
    <row r="107" spans="1:16" ht="13.7" customHeight="1">
      <c r="A107" s="16" t="s">
        <v>88</v>
      </c>
      <c r="B107" s="9">
        <v>59</v>
      </c>
      <c r="C107" s="10">
        <f t="shared" si="7"/>
        <v>0.10120068610634649</v>
      </c>
      <c r="D107" s="7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</row>
    <row r="108" spans="1:16" ht="13.7" customHeight="1">
      <c r="A108" s="16" t="s">
        <v>89</v>
      </c>
      <c r="B108" s="9">
        <v>49</v>
      </c>
      <c r="C108" s="10">
        <f t="shared" si="7"/>
        <v>8.4048027444253853E-2</v>
      </c>
      <c r="D108" s="7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</row>
    <row r="109" spans="1:16" ht="13.7" customHeight="1">
      <c r="A109" s="16" t="s">
        <v>90</v>
      </c>
      <c r="B109" s="9">
        <v>27</v>
      </c>
      <c r="C109" s="10">
        <f t="shared" si="7"/>
        <v>4.6312178387650088E-2</v>
      </c>
      <c r="D109" s="7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</row>
    <row r="110" spans="1:16" ht="13.7" customHeight="1">
      <c r="A110" s="16" t="s">
        <v>91</v>
      </c>
      <c r="B110" s="9">
        <v>244</v>
      </c>
      <c r="C110" s="10">
        <f t="shared" si="7"/>
        <v>0.41852487135506006</v>
      </c>
      <c r="D110" s="7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</row>
    <row r="111" spans="1:16" ht="13.7" customHeight="1">
      <c r="A111" s="16" t="s">
        <v>92</v>
      </c>
      <c r="B111" s="9">
        <v>170</v>
      </c>
      <c r="C111" s="10">
        <f t="shared" si="7"/>
        <v>0.29159519725557459</v>
      </c>
      <c r="D111" s="7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</row>
    <row r="112" spans="1:16" ht="13.7" customHeight="1">
      <c r="A112" s="17" t="s">
        <v>34</v>
      </c>
      <c r="B112" s="13">
        <f>SUM(B106:B111)</f>
        <v>583</v>
      </c>
      <c r="C112" s="14">
        <f t="shared" si="7"/>
        <v>1</v>
      </c>
      <c r="D112" s="7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</row>
    <row r="113" spans="1:16" ht="13.7" customHeight="1">
      <c r="A113" s="15"/>
      <c r="B113" s="15"/>
      <c r="C113" s="15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</row>
    <row r="114" spans="1:16" ht="13.7" customHeight="1">
      <c r="A114" s="2"/>
      <c r="B114" s="2"/>
      <c r="C114" s="2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</row>
    <row r="115" spans="1:16" ht="13.7" customHeight="1">
      <c r="A115" s="4" t="s">
        <v>93</v>
      </c>
      <c r="B115" s="5" t="s">
        <v>1</v>
      </c>
      <c r="C115" s="5" t="s">
        <v>2</v>
      </c>
      <c r="D115" s="7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</row>
    <row r="116" spans="1:16" ht="13.7" customHeight="1">
      <c r="A116" s="16" t="s">
        <v>94</v>
      </c>
      <c r="B116" s="9">
        <v>165</v>
      </c>
      <c r="C116" s="10">
        <f>B116/$B$120</f>
        <v>0.34020618556701032</v>
      </c>
      <c r="D116" s="7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</row>
    <row r="117" spans="1:16" ht="13.7" customHeight="1">
      <c r="A117" s="16" t="s">
        <v>95</v>
      </c>
      <c r="B117" s="9">
        <v>199</v>
      </c>
      <c r="C117" s="10">
        <f>B117/$B$120</f>
        <v>0.41030927835051545</v>
      </c>
      <c r="D117" s="7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</row>
    <row r="118" spans="1:16" ht="13.7" customHeight="1">
      <c r="A118" s="16" t="s">
        <v>96</v>
      </c>
      <c r="B118" s="9">
        <v>114</v>
      </c>
      <c r="C118" s="10">
        <f>B118/$B$120</f>
        <v>0.23505154639175257</v>
      </c>
      <c r="D118" s="7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</row>
    <row r="119" spans="1:16" ht="13.7" customHeight="1">
      <c r="A119" s="16" t="s">
        <v>97</v>
      </c>
      <c r="B119" s="9">
        <v>7</v>
      </c>
      <c r="C119" s="10">
        <f>B119/$B$120</f>
        <v>1.443298969072165E-2</v>
      </c>
      <c r="D119" s="7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</row>
    <row r="120" spans="1:16" ht="13.7" customHeight="1">
      <c r="A120" s="17" t="s">
        <v>34</v>
      </c>
      <c r="B120" s="13">
        <f>SUM(B116:B119)</f>
        <v>485</v>
      </c>
      <c r="C120" s="14">
        <f>B120/$B$120</f>
        <v>1</v>
      </c>
      <c r="D120" s="7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</row>
    <row r="121" spans="1:16" ht="13.7" customHeight="1">
      <c r="A121" s="15"/>
      <c r="B121" s="15"/>
      <c r="C121" s="15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</row>
    <row r="122" spans="1:16" ht="13.7" customHeight="1">
      <c r="A122" s="2"/>
      <c r="B122" s="2"/>
      <c r="C122" s="2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</row>
    <row r="123" spans="1:16" ht="13.7" customHeight="1">
      <c r="A123" s="4" t="s">
        <v>98</v>
      </c>
      <c r="B123" s="5" t="s">
        <v>1</v>
      </c>
      <c r="C123" s="5" t="s">
        <v>2</v>
      </c>
      <c r="D123" s="7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</row>
    <row r="124" spans="1:16" ht="13.7" customHeight="1">
      <c r="A124" s="16" t="s">
        <v>99</v>
      </c>
      <c r="B124" s="9">
        <v>352</v>
      </c>
      <c r="C124" s="10">
        <f t="shared" ref="C124:C130" si="8">B124/$B$130</f>
        <v>0.60481099656357384</v>
      </c>
      <c r="D124" s="7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</row>
    <row r="125" spans="1:16" ht="13.7" customHeight="1">
      <c r="A125" s="16" t="s">
        <v>100</v>
      </c>
      <c r="B125" s="9">
        <v>76</v>
      </c>
      <c r="C125" s="10">
        <f t="shared" si="8"/>
        <v>0.13058419243986255</v>
      </c>
      <c r="D125" s="7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</row>
    <row r="126" spans="1:16" ht="13.7" customHeight="1">
      <c r="A126" s="16" t="s">
        <v>101</v>
      </c>
      <c r="B126" s="9">
        <v>71</v>
      </c>
      <c r="C126" s="10">
        <f t="shared" si="8"/>
        <v>0.12199312714776632</v>
      </c>
      <c r="D126" s="7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</row>
    <row r="127" spans="1:16" ht="13.7" customHeight="1">
      <c r="A127" s="16" t="s">
        <v>102</v>
      </c>
      <c r="B127" s="9">
        <v>36</v>
      </c>
      <c r="C127" s="10">
        <f t="shared" si="8"/>
        <v>6.1855670103092786E-2</v>
      </c>
      <c r="D127" s="7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</row>
    <row r="128" spans="1:16" ht="13.7" customHeight="1">
      <c r="A128" s="16" t="s">
        <v>103</v>
      </c>
      <c r="B128" s="9">
        <v>3</v>
      </c>
      <c r="C128" s="10">
        <f t="shared" si="8"/>
        <v>5.1546391752577319E-3</v>
      </c>
      <c r="D128" s="7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</row>
    <row r="129" spans="1:16" ht="13.7" customHeight="1">
      <c r="A129" s="16" t="s">
        <v>104</v>
      </c>
      <c r="B129" s="9">
        <v>44</v>
      </c>
      <c r="C129" s="10">
        <f t="shared" si="8"/>
        <v>7.560137457044673E-2</v>
      </c>
      <c r="D129" s="7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</row>
    <row r="130" spans="1:16" ht="13.7" customHeight="1">
      <c r="A130" s="17" t="s">
        <v>34</v>
      </c>
      <c r="B130" s="13">
        <f>SUM(B124:B129)</f>
        <v>582</v>
      </c>
      <c r="C130" s="14">
        <f t="shared" si="8"/>
        <v>1</v>
      </c>
      <c r="D130" s="7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</row>
    <row r="131" spans="1:16" ht="13.7" customHeight="1">
      <c r="A131" s="15"/>
      <c r="B131" s="15"/>
      <c r="C131" s="15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</row>
    <row r="132" spans="1:16" ht="13.7" customHeight="1">
      <c r="A132" s="2"/>
      <c r="B132" s="2"/>
      <c r="C132" s="2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</row>
    <row r="133" spans="1:16" ht="13.7" customHeight="1">
      <c r="A133" s="4" t="s">
        <v>105</v>
      </c>
      <c r="B133" s="5" t="s">
        <v>1</v>
      </c>
      <c r="C133" s="5" t="s">
        <v>2</v>
      </c>
      <c r="D133" s="7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</row>
    <row r="134" spans="1:16" ht="13.7" customHeight="1">
      <c r="A134" s="16" t="s">
        <v>106</v>
      </c>
      <c r="B134" s="9">
        <v>287</v>
      </c>
      <c r="C134" s="10">
        <f t="shared" ref="C134:C151" si="9">B134/$B$151</f>
        <v>0.49312714776632305</v>
      </c>
      <c r="D134" s="7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</row>
    <row r="135" spans="1:16" ht="13.7" customHeight="1">
      <c r="A135" s="16" t="s">
        <v>107</v>
      </c>
      <c r="B135" s="9">
        <v>241</v>
      </c>
      <c r="C135" s="10">
        <f t="shared" si="9"/>
        <v>0.41408934707903783</v>
      </c>
      <c r="D135" s="7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</row>
    <row r="136" spans="1:16" ht="13.7" customHeight="1">
      <c r="A136" s="16" t="s">
        <v>108</v>
      </c>
      <c r="B136" s="9">
        <v>237</v>
      </c>
      <c r="C136" s="10">
        <f t="shared" si="9"/>
        <v>0.40721649484536082</v>
      </c>
      <c r="D136" s="7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18"/>
    </row>
    <row r="137" spans="1:16" ht="13.7" customHeight="1">
      <c r="A137" s="16" t="s">
        <v>109</v>
      </c>
      <c r="B137" s="9">
        <v>89</v>
      </c>
      <c r="C137" s="10">
        <f t="shared" si="9"/>
        <v>0.15292096219931273</v>
      </c>
      <c r="D137" s="7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</row>
    <row r="138" spans="1:16" ht="13.7" customHeight="1">
      <c r="A138" s="16" t="s">
        <v>110</v>
      </c>
      <c r="B138" s="9">
        <v>67</v>
      </c>
      <c r="C138" s="10">
        <f t="shared" si="9"/>
        <v>0.11512027491408934</v>
      </c>
      <c r="D138" s="7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</row>
    <row r="139" spans="1:16" ht="13.7" customHeight="1">
      <c r="A139" s="16" t="s">
        <v>111</v>
      </c>
      <c r="B139" s="9">
        <v>56</v>
      </c>
      <c r="C139" s="10">
        <f t="shared" si="9"/>
        <v>9.6219931271477668E-2</v>
      </c>
      <c r="D139" s="7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</row>
    <row r="140" spans="1:16" ht="13.7" customHeight="1">
      <c r="A140" s="16" t="s">
        <v>112</v>
      </c>
      <c r="B140" s="9">
        <v>48</v>
      </c>
      <c r="C140" s="10">
        <f t="shared" si="9"/>
        <v>8.247422680412371E-2</v>
      </c>
      <c r="D140" s="7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</row>
    <row r="141" spans="1:16" ht="13.7" customHeight="1">
      <c r="A141" s="16" t="s">
        <v>113</v>
      </c>
      <c r="B141" s="9">
        <v>47</v>
      </c>
      <c r="C141" s="10">
        <f t="shared" si="9"/>
        <v>8.0756013745704472E-2</v>
      </c>
      <c r="D141" s="7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</row>
    <row r="142" spans="1:16" ht="13.7" customHeight="1">
      <c r="A142" s="16" t="s">
        <v>114</v>
      </c>
      <c r="B142" s="9">
        <v>40</v>
      </c>
      <c r="C142" s="10">
        <f t="shared" si="9"/>
        <v>6.8728522336769765E-2</v>
      </c>
      <c r="D142" s="7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</row>
    <row r="143" spans="1:16" ht="13.7" customHeight="1">
      <c r="A143" s="16" t="s">
        <v>115</v>
      </c>
      <c r="B143" s="9">
        <v>34</v>
      </c>
      <c r="C143" s="10">
        <f t="shared" si="9"/>
        <v>5.8419243986254296E-2</v>
      </c>
      <c r="D143" s="7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</row>
    <row r="144" spans="1:16" ht="13.7" customHeight="1">
      <c r="A144" s="16" t="s">
        <v>116</v>
      </c>
      <c r="B144" s="9">
        <v>29</v>
      </c>
      <c r="C144" s="10">
        <f t="shared" si="9"/>
        <v>4.9828178694158079E-2</v>
      </c>
      <c r="D144" s="7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</row>
    <row r="145" spans="1:16" ht="13.7" customHeight="1">
      <c r="A145" s="16" t="s">
        <v>117</v>
      </c>
      <c r="B145" s="9">
        <v>28</v>
      </c>
      <c r="C145" s="10">
        <f t="shared" si="9"/>
        <v>4.8109965635738834E-2</v>
      </c>
      <c r="D145" s="7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</row>
    <row r="146" spans="1:16" ht="13.7" customHeight="1">
      <c r="A146" s="16" t="s">
        <v>118</v>
      </c>
      <c r="B146" s="9">
        <v>28</v>
      </c>
      <c r="C146" s="10">
        <f t="shared" si="9"/>
        <v>4.8109965635738834E-2</v>
      </c>
      <c r="D146" s="7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</row>
    <row r="147" spans="1:16" ht="13.7" customHeight="1">
      <c r="A147" s="16" t="s">
        <v>119</v>
      </c>
      <c r="B147" s="9">
        <v>23</v>
      </c>
      <c r="C147" s="10">
        <f t="shared" si="9"/>
        <v>3.951890034364261E-2</v>
      </c>
      <c r="D147" s="7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</row>
    <row r="148" spans="1:16" ht="13.7" customHeight="1">
      <c r="A148" s="16" t="s">
        <v>120</v>
      </c>
      <c r="B148" s="9">
        <v>15</v>
      </c>
      <c r="C148" s="10">
        <f t="shared" si="9"/>
        <v>2.5773195876288658E-2</v>
      </c>
      <c r="D148" s="7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</row>
    <row r="149" spans="1:16" ht="13.7" customHeight="1">
      <c r="A149" s="16" t="s">
        <v>121</v>
      </c>
      <c r="B149" s="9">
        <v>3</v>
      </c>
      <c r="C149" s="10">
        <f t="shared" si="9"/>
        <v>5.1546391752577319E-3</v>
      </c>
      <c r="D149" s="7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</row>
    <row r="150" spans="1:16" ht="13.7" customHeight="1">
      <c r="A150" s="16" t="s">
        <v>76</v>
      </c>
      <c r="B150" s="9">
        <v>31</v>
      </c>
      <c r="C150" s="10">
        <f t="shared" si="9"/>
        <v>5.3264604810996562E-2</v>
      </c>
      <c r="D150" s="7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</row>
    <row r="151" spans="1:16" ht="13.7" customHeight="1">
      <c r="A151" s="17" t="s">
        <v>34</v>
      </c>
      <c r="B151" s="13">
        <v>582</v>
      </c>
      <c r="C151" s="14">
        <f t="shared" si="9"/>
        <v>1</v>
      </c>
      <c r="D151" s="7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</row>
    <row r="152" spans="1:16" ht="13.7" customHeight="1">
      <c r="A152" s="15"/>
      <c r="B152" s="15"/>
      <c r="C152" s="15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</row>
    <row r="153" spans="1:16" ht="13.7" customHeight="1">
      <c r="A153" s="2"/>
      <c r="B153" s="2"/>
      <c r="C153" s="2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</row>
    <row r="154" spans="1:16" ht="13.7" customHeight="1">
      <c r="A154" s="4" t="s">
        <v>122</v>
      </c>
      <c r="B154" s="5" t="s">
        <v>1</v>
      </c>
      <c r="C154" s="5" t="s">
        <v>2</v>
      </c>
      <c r="D154" s="7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</row>
    <row r="155" spans="1:16" ht="13.7" customHeight="1">
      <c r="A155" s="16" t="s">
        <v>123</v>
      </c>
      <c r="B155" s="9">
        <v>399</v>
      </c>
      <c r="C155" s="10">
        <f>B155/$B$157</f>
        <v>0.81595092024539873</v>
      </c>
      <c r="D155" s="7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</row>
    <row r="156" spans="1:16" ht="13.7" customHeight="1">
      <c r="A156" s="16" t="s">
        <v>124</v>
      </c>
      <c r="B156" s="9">
        <v>90</v>
      </c>
      <c r="C156" s="10">
        <f>B156/$B$157</f>
        <v>0.18404907975460122</v>
      </c>
      <c r="D156" s="7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</row>
    <row r="157" spans="1:16" ht="13.7" customHeight="1">
      <c r="A157" s="17" t="s">
        <v>34</v>
      </c>
      <c r="B157" s="13">
        <f>SUM(B155:B156)</f>
        <v>489</v>
      </c>
      <c r="C157" s="14">
        <f>B157/$B$157</f>
        <v>1</v>
      </c>
      <c r="D157" s="7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</row>
    <row r="158" spans="1:16" ht="13.7" customHeight="1">
      <c r="A158" s="15"/>
      <c r="B158" s="15"/>
      <c r="C158" s="15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</row>
    <row r="159" spans="1:16" ht="13.7" customHeight="1">
      <c r="A159" s="2"/>
      <c r="B159" s="2"/>
      <c r="C159" s="2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</row>
    <row r="160" spans="1:16" ht="13.7" customHeight="1">
      <c r="A160" s="4" t="s">
        <v>125</v>
      </c>
      <c r="B160" s="5" t="s">
        <v>1</v>
      </c>
      <c r="C160" s="5" t="s">
        <v>2</v>
      </c>
      <c r="D160" s="7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</row>
    <row r="161" spans="1:16" ht="13.7" customHeight="1">
      <c r="A161" s="16" t="s">
        <v>126</v>
      </c>
      <c r="B161" s="9">
        <v>467</v>
      </c>
      <c r="C161" s="10">
        <f t="shared" ref="C161:C174" si="10">B161/$B$174</f>
        <v>0.86481481481481481</v>
      </c>
      <c r="D161" s="7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</row>
    <row r="162" spans="1:16" ht="13.7" customHeight="1">
      <c r="A162" s="16" t="s">
        <v>127</v>
      </c>
      <c r="B162" s="9">
        <v>89</v>
      </c>
      <c r="C162" s="10">
        <f t="shared" si="10"/>
        <v>0.1648148148148148</v>
      </c>
      <c r="D162" s="7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</row>
    <row r="163" spans="1:16" ht="13.7" customHeight="1">
      <c r="A163" s="16" t="s">
        <v>128</v>
      </c>
      <c r="B163" s="9">
        <v>83</v>
      </c>
      <c r="C163" s="10">
        <f t="shared" si="10"/>
        <v>0.1537037037037037</v>
      </c>
      <c r="D163" s="7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</row>
    <row r="164" spans="1:16" ht="13.7" customHeight="1">
      <c r="A164" s="16" t="s">
        <v>129</v>
      </c>
      <c r="B164" s="9">
        <v>79</v>
      </c>
      <c r="C164" s="10">
        <f t="shared" si="10"/>
        <v>0.14629629629629629</v>
      </c>
      <c r="D164" s="7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</row>
    <row r="165" spans="1:16" ht="13.7" customHeight="1">
      <c r="A165" s="16" t="s">
        <v>130</v>
      </c>
      <c r="B165" s="9">
        <v>74</v>
      </c>
      <c r="C165" s="10">
        <f t="shared" si="10"/>
        <v>0.13703703703703704</v>
      </c>
      <c r="D165" s="7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</row>
    <row r="166" spans="1:16" ht="13.7" customHeight="1">
      <c r="A166" s="16" t="s">
        <v>131</v>
      </c>
      <c r="B166" s="9">
        <v>73</v>
      </c>
      <c r="C166" s="10">
        <f t="shared" si="10"/>
        <v>0.13518518518518519</v>
      </c>
      <c r="D166" s="7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</row>
    <row r="167" spans="1:16" ht="13.7" customHeight="1">
      <c r="A167" s="16" t="s">
        <v>132</v>
      </c>
      <c r="B167" s="9">
        <v>44</v>
      </c>
      <c r="C167" s="10">
        <f t="shared" si="10"/>
        <v>8.1481481481481488E-2</v>
      </c>
      <c r="D167" s="7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</row>
    <row r="168" spans="1:16" ht="13.7" customHeight="1">
      <c r="A168" s="16" t="s">
        <v>133</v>
      </c>
      <c r="B168" s="9">
        <v>30</v>
      </c>
      <c r="C168" s="10">
        <f t="shared" si="10"/>
        <v>5.5555555555555552E-2</v>
      </c>
      <c r="D168" s="7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</row>
    <row r="169" spans="1:16" ht="13.7" customHeight="1">
      <c r="A169" s="16" t="s">
        <v>76</v>
      </c>
      <c r="B169" s="9">
        <v>28</v>
      </c>
      <c r="C169" s="10">
        <f t="shared" si="10"/>
        <v>5.185185185185185E-2</v>
      </c>
      <c r="D169" s="7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</row>
    <row r="170" spans="1:16" ht="13.7" customHeight="1">
      <c r="A170" s="16" t="s">
        <v>134</v>
      </c>
      <c r="B170" s="9">
        <v>27</v>
      </c>
      <c r="C170" s="10">
        <f t="shared" si="10"/>
        <v>0.05</v>
      </c>
      <c r="D170" s="7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</row>
    <row r="171" spans="1:16" ht="13.7" customHeight="1">
      <c r="A171" s="16" t="s">
        <v>135</v>
      </c>
      <c r="B171" s="9">
        <v>20</v>
      </c>
      <c r="C171" s="10">
        <f t="shared" si="10"/>
        <v>3.7037037037037035E-2</v>
      </c>
      <c r="D171" s="7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</row>
    <row r="172" spans="1:16" ht="13.7" customHeight="1">
      <c r="A172" s="16" t="s">
        <v>136</v>
      </c>
      <c r="B172" s="9">
        <v>11</v>
      </c>
      <c r="C172" s="10">
        <f t="shared" si="10"/>
        <v>2.0370370370370372E-2</v>
      </c>
      <c r="D172" s="7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</row>
    <row r="173" spans="1:16" ht="13.7" customHeight="1">
      <c r="A173" s="16" t="s">
        <v>137</v>
      </c>
      <c r="B173" s="9">
        <v>1</v>
      </c>
      <c r="C173" s="11">
        <f t="shared" si="10"/>
        <v>1.8518518518518519E-3</v>
      </c>
      <c r="D173" s="7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</row>
    <row r="174" spans="1:16" ht="13.7" customHeight="1">
      <c r="A174" s="17" t="s">
        <v>34</v>
      </c>
      <c r="B174" s="13">
        <v>540</v>
      </c>
      <c r="C174" s="14">
        <f t="shared" si="10"/>
        <v>1</v>
      </c>
      <c r="D174" s="7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</row>
    <row r="175" spans="1:16" ht="13.7" customHeight="1">
      <c r="A175" s="15"/>
      <c r="B175" s="15"/>
      <c r="C175" s="15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</row>
    <row r="176" spans="1:16" ht="13.7" customHeight="1">
      <c r="A176" s="2"/>
      <c r="B176" s="2"/>
      <c r="C176" s="2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</row>
    <row r="177" spans="1:16" ht="13.7" customHeight="1">
      <c r="A177" s="4" t="s">
        <v>138</v>
      </c>
      <c r="B177" s="5" t="s">
        <v>1</v>
      </c>
      <c r="C177" s="5" t="s">
        <v>2</v>
      </c>
      <c r="D177" s="7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</row>
    <row r="178" spans="1:16" ht="13.7" customHeight="1">
      <c r="A178" s="16" t="s">
        <v>139</v>
      </c>
      <c r="B178" s="9">
        <v>142</v>
      </c>
      <c r="C178" s="10">
        <f>B178/$B$182</f>
        <v>0.24356775300171526</v>
      </c>
      <c r="D178" s="7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</row>
    <row r="179" spans="1:16" ht="13.7" customHeight="1">
      <c r="A179" s="16" t="s">
        <v>140</v>
      </c>
      <c r="B179" s="9">
        <v>27</v>
      </c>
      <c r="C179" s="10">
        <f>B179/$B$182</f>
        <v>4.6312178387650088E-2</v>
      </c>
      <c r="D179" s="7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</row>
    <row r="180" spans="1:16" ht="13.7" customHeight="1">
      <c r="A180" s="16" t="s">
        <v>141</v>
      </c>
      <c r="B180" s="9">
        <v>184</v>
      </c>
      <c r="C180" s="10">
        <f>B180/$B$182</f>
        <v>0.31560891938250429</v>
      </c>
      <c r="D180" s="7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</row>
    <row r="181" spans="1:16" ht="13.7" customHeight="1">
      <c r="A181" s="16" t="s">
        <v>142</v>
      </c>
      <c r="B181" s="9">
        <v>230</v>
      </c>
      <c r="C181" s="10">
        <f>B181/$B$182</f>
        <v>0.39451114922813035</v>
      </c>
      <c r="D181" s="7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</row>
    <row r="182" spans="1:16" ht="13.7" customHeight="1">
      <c r="A182" s="17" t="s">
        <v>34</v>
      </c>
      <c r="B182" s="13">
        <f>SUM(B178:B181)</f>
        <v>583</v>
      </c>
      <c r="C182" s="14">
        <f>B182/$B$182</f>
        <v>1</v>
      </c>
      <c r="D182" s="7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</row>
  </sheetData>
  <pageMargins left="0.7" right="0.7" top="0.75" bottom="0.75" header="0.51181100000000002" footer="0.51181100000000002"/>
  <pageSetup orientation="portrait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GPD xmlns="9d0b55f4-2809-4223-a844-fa6629e52ccf" xsi:nil="true"/>
    <j1fb0a5f359945f79827765d541aec1e xmlns="9d0b55f4-2809-4223-a844-fa6629e52ccf">
      <Terms xmlns="http://schemas.microsoft.com/office/infopath/2007/PartnerControls">
        <TermInfo xmlns="http://schemas.microsoft.com/office/infopath/2007/PartnerControls">
          <TermName xmlns="http://schemas.microsoft.com/office/infopath/2007/PartnerControls">N/A</TermName>
          <TermId xmlns="http://schemas.microsoft.com/office/infopath/2007/PartnerControls">590b5934-11d1-4345-ab40-b262c114c763</TermId>
        </TermInfo>
      </Terms>
    </j1fb0a5f359945f79827765d541aec1e>
    <lcf76f155ced4ddcb4097134ff3c332f xmlns="f5ad6a0b-e92a-482c-8453-87b1a0e1921f">
      <Terms xmlns="http://schemas.microsoft.com/office/infopath/2007/PartnerControls"/>
    </lcf76f155ced4ddcb4097134ff3c332f>
    <TaxCatchAll xmlns="9d0b55f4-2809-4223-a844-fa6629e52ccf">
      <Value>1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6B960194EB24B991844114A55ACD0" ma:contentTypeVersion="18" ma:contentTypeDescription="Crée un document." ma:contentTypeScope="" ma:versionID="e95096b5b9cb0f4b05149cd5838d1cba">
  <xsd:schema xmlns:xsd="http://www.w3.org/2001/XMLSchema" xmlns:xs="http://www.w3.org/2001/XMLSchema" xmlns:p="http://schemas.microsoft.com/office/2006/metadata/properties" xmlns:ns2="9d0b55f4-2809-4223-a844-fa6629e52ccf" xmlns:ns3="f5ad6a0b-e92a-482c-8453-87b1a0e1921f" xmlns:ns4="2cc748e8-4092-49cf-9d3a-80d494dd7d0e" targetNamespace="http://schemas.microsoft.com/office/2006/metadata/properties" ma:root="true" ma:fieldsID="03483a6be44b35e353870bf4e8ccccfc" ns2:_="" ns3:_="" ns4:_="">
    <xsd:import namespace="9d0b55f4-2809-4223-a844-fa6629e52ccf"/>
    <xsd:import namespace="f5ad6a0b-e92a-482c-8453-87b1a0e1921f"/>
    <xsd:import namespace="2cc748e8-4092-49cf-9d3a-80d494dd7d0e"/>
    <xsd:element name="properties">
      <xsd:complexType>
        <xsd:sequence>
          <xsd:element name="documentManagement">
            <xsd:complexType>
              <xsd:all>
                <xsd:element ref="ns2:RGPD" minOccurs="0"/>
                <xsd:element ref="ns2:j1fb0a5f359945f79827765d541aec1e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0b55f4-2809-4223-a844-fa6629e52ccf" elementFormDefault="qualified">
    <xsd:import namespace="http://schemas.microsoft.com/office/2006/documentManagement/types"/>
    <xsd:import namespace="http://schemas.microsoft.com/office/infopath/2007/PartnerControls"/>
    <xsd:element name="RGPD" ma:index="8" nillable="true" ma:displayName="RGPD" ma:format="Dropdown" ma:internalName="RGPD">
      <xsd:simpleType>
        <xsd:restriction base="dms:Choice">
          <xsd:enumeration value="Confidentielle"/>
          <xsd:enumeration value="Personnelle"/>
          <xsd:enumeration value="Sensible"/>
        </xsd:restriction>
      </xsd:simpleType>
    </xsd:element>
    <xsd:element name="j1fb0a5f359945f79827765d541aec1e" ma:index="9" nillable="true" ma:taxonomy="true" ma:internalName="j1fb0a5f359945f79827765d541aec1e" ma:taxonomyFieldName="TypologieDocument" ma:displayName="Typologie de document" ma:default="1;#N/A|590b5934-11d1-4345-ab40-b262c114c763" ma:fieldId="{31fb0a5f-3599-45f7-9827-765d541aec1e}" ma:sspId="ba8ea352-da58-48e4-ac02-2b110b1a3fed" ma:termSetId="e8556e3f-b5d5-429a-b536-e8e0aba5fac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8a588d3d-a2ed-4145-aed5-2004b6ce4f15}" ma:internalName="TaxCatchAll" ma:showField="CatchAllData" ma:web="2cc748e8-4092-49cf-9d3a-80d494dd7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8a588d3d-a2ed-4145-aed5-2004b6ce4f15}" ma:internalName="TaxCatchAllLabel" ma:readOnly="true" ma:showField="CatchAllDataLabel" ma:web="2cc748e8-4092-49cf-9d3a-80d494dd7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6a0b-e92a-482c-8453-87b1a0e192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Balises d’images" ma:readOnly="false" ma:fieldId="{5cf76f15-5ced-4ddc-b409-7134ff3c332f}" ma:taxonomyMulti="true" ma:sspId="ba8ea352-da58-48e4-ac02-2b110b1a3f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748e8-4092-49cf-9d3a-80d494dd7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ba8ea352-da58-48e4-ac02-2b110b1a3fed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5F51C8-F167-41A6-89B4-B42B8D05E7AB}"/>
</file>

<file path=customXml/itemProps2.xml><?xml version="1.0" encoding="utf-8"?>
<ds:datastoreItem xmlns:ds="http://schemas.openxmlformats.org/officeDocument/2006/customXml" ds:itemID="{FC3ABF37-563F-4ECB-AAD9-61DF72E8F54E}"/>
</file>

<file path=customXml/itemProps3.xml><?xml version="1.0" encoding="utf-8"?>
<ds:datastoreItem xmlns:ds="http://schemas.openxmlformats.org/officeDocument/2006/customXml" ds:itemID="{6A06272F-B099-4DC6-90CE-E53B40462ED3}"/>
</file>

<file path=customXml/itemProps4.xml><?xml version="1.0" encoding="utf-8"?>
<ds:datastoreItem xmlns:ds="http://schemas.openxmlformats.org/officeDocument/2006/customXml" ds:itemID="{EE913797-29A4-43E7-8AEC-28C979A7B5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DUTEIL Marylene</cp:lastModifiedBy>
  <cp:revision/>
  <dcterms:created xsi:type="dcterms:W3CDTF">2024-04-04T13:11:25Z</dcterms:created>
  <dcterms:modified xsi:type="dcterms:W3CDTF">2024-04-04T13:11:25Z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0x010100D046B960194EB24B991844114A55ACD0</vt:lpwstr>
  </property>
  <property fmtid="{D5CDD505-2E9C-101B-9397-08002B2CF9AE}" pid="3" name="TypologieDocument">
    <vt:lpwstr>1;#N/A|590b5934-11d1-4345-ab40-b262c114c763</vt:lpwstr>
  </property>
  <property fmtid="{D5CDD505-2E9C-101B-9397-08002B2CF9AE}" pid="4" name="MediaServiceImageTags">
    <vt:lpwstr/>
  </property>
</Properties>
</file>